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4020"/>
  </bookViews>
  <sheets>
    <sheet name="HellWaveConf" sheetId="1" r:id="rId1"/>
    <sheet name="!熔岩挂机奖励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hcm-b0163</author>
  </authors>
  <commentList>
    <comment ref="V4" authorId="0">
      <text>
        <r>
          <rPr>
            <b/>
            <sz val="9"/>
            <rFont val="方正书宋_GBK"/>
            <charset val="134"/>
          </rPr>
          <t>hcm-b0163:</t>
        </r>
        <r>
          <rPr>
            <sz val="9"/>
            <rFont val="方正书宋_GBK"/>
            <charset val="134"/>
          </rPr>
          <t xml:space="preserve">
-非金币的奖励都是需要在现有显示数量的基础上除以一个亿，才是真实的数值
-当产出不足1个时，采用概率获得；比如玩家收菜时计算结果显示获得0.563个道具，那么该玩家有0.563/1=56.3%的概率获得这个不足1的道具；如果收菜结果表示获取23.12个道具，那个该玩家有 12%的概率获得24个道具，否则获得23个道具</t>
        </r>
      </text>
    </comment>
  </commentList>
</comments>
</file>

<file path=xl/sharedStrings.xml><?xml version="1.0" encoding="utf-8"?>
<sst xmlns="http://schemas.openxmlformats.org/spreadsheetml/2006/main" count="4700" uniqueCount="805">
  <si>
    <t>all</t>
  </si>
  <si>
    <t>none</t>
  </si>
  <si>
    <t>int32</t>
  </si>
  <si>
    <t>Array(int32)</t>
  </si>
  <si>
    <t>Array(RewardData)</t>
  </si>
  <si>
    <t>id</t>
  </si>
  <si>
    <t>difficulty</t>
  </si>
  <si>
    <t>wave</t>
  </si>
  <si>
    <t>waveMonsterInfo</t>
  </si>
  <si>
    <t>bossType</t>
  </si>
  <si>
    <t>rewardCoin</t>
  </si>
  <si>
    <t>lane01Id</t>
  </si>
  <si>
    <t>lane01Level</t>
  </si>
  <si>
    <t>lane01Count</t>
  </si>
  <si>
    <t>lane02Id</t>
  </si>
  <si>
    <t>lane02Level</t>
  </si>
  <si>
    <t>lane02Count</t>
  </si>
  <si>
    <t>lane03Id</t>
  </si>
  <si>
    <t>lane03Level</t>
  </si>
  <si>
    <t>lane03Count</t>
  </si>
  <si>
    <t>lane04Id</t>
  </si>
  <si>
    <t>lane04Level</t>
  </si>
  <si>
    <t>lane04Count</t>
  </si>
  <si>
    <t>idleFixedReward</t>
  </si>
  <si>
    <t>idleRandomReward</t>
  </si>
  <si>
    <t>atkPercent</t>
  </si>
  <si>
    <t>hpPercent</t>
  </si>
  <si>
    <t>atkSpeedPercent</t>
  </si>
  <si>
    <t>cribPro</t>
  </si>
  <si>
    <t>cribValue</t>
  </si>
  <si>
    <t>编号</t>
  </si>
  <si>
    <t>难度</t>
  </si>
  <si>
    <t>波次</t>
  </si>
  <si>
    <t>怪物信息展示</t>
  </si>
  <si>
    <t>关卡类型</t>
  </si>
  <si>
    <t>每波次金币</t>
  </si>
  <si>
    <t>列1ID</t>
  </si>
  <si>
    <t>列1等级</t>
  </si>
  <si>
    <t>列1数量</t>
  </si>
  <si>
    <t>列2ID</t>
  </si>
  <si>
    <t>列2等级</t>
  </si>
  <si>
    <t>列2数量</t>
  </si>
  <si>
    <t>列3ID</t>
  </si>
  <si>
    <t>列3等级</t>
  </si>
  <si>
    <t>列3数量</t>
  </si>
  <si>
    <t>列4ID</t>
  </si>
  <si>
    <t>列4等级</t>
  </si>
  <si>
    <t>列4数量</t>
  </si>
  <si>
    <t>~波次总攻击</t>
  </si>
  <si>
    <t>~波次总血量</t>
  </si>
  <si>
    <t>挂机固定奖励</t>
  </si>
  <si>
    <t>挂机随机奖励</t>
  </si>
  <si>
    <t>攻击百分比</t>
  </si>
  <si>
    <t>血量百分比</t>
  </si>
  <si>
    <t>攻击速度百分比</t>
  </si>
  <si>
    <t>暴击概率</t>
  </si>
  <si>
    <t>暴击伤害</t>
  </si>
  <si>
    <t/>
  </si>
  <si>
    <t>0|0|0|0</t>
  </si>
  <si>
    <t>1|1|1|1</t>
  </si>
  <si>
    <t>0|201001|201001|0</t>
  </si>
  <si>
    <t>0|1|1|0</t>
  </si>
  <si>
    <t>201001|201001|201001|201001</t>
  </si>
  <si>
    <t>0|201002|0|0</t>
  </si>
  <si>
    <t>0|1|0|0</t>
  </si>
  <si>
    <t>0|201002|201002|0</t>
  </si>
  <si>
    <t>0|203001|0|0</t>
  </si>
  <si>
    <t>0|201004|0|0</t>
  </si>
  <si>
    <t>0|201003|201003|0</t>
  </si>
  <si>
    <t>201003|201003|201003|201003</t>
  </si>
  <si>
    <t>0|201004|0|201004</t>
  </si>
  <si>
    <t>0|2|0|2</t>
  </si>
  <si>
    <t>0|1|0|1</t>
  </si>
  <si>
    <t>201003|201003|0|201003</t>
  </si>
  <si>
    <t>2|2|0|2</t>
  </si>
  <si>
    <t>201004|0|0|201004</t>
  </si>
  <si>
    <t>3|0|0|3</t>
  </si>
  <si>
    <t>1|0|0|1</t>
  </si>
  <si>
    <t>2|2|2|2</t>
  </si>
  <si>
    <t>0|202001|0|0</t>
  </si>
  <si>
    <t>0|8|0|0</t>
  </si>
  <si>
    <t>0|4|4|0</t>
  </si>
  <si>
    <t>0|201005|201005|0</t>
  </si>
  <si>
    <t>201006|201006|201006|201006</t>
  </si>
  <si>
    <t>0|2|1|0</t>
  </si>
  <si>
    <t>1|2|2|1</t>
  </si>
  <si>
    <t>201005|201005|201005|201005</t>
  </si>
  <si>
    <t>0|2|2|0</t>
  </si>
  <si>
    <t>3|3|3|3</t>
  </si>
  <si>
    <t>0|203002|0|0</t>
  </si>
  <si>
    <t>201011|201012</t>
  </si>
  <si>
    <t>0|201011|0|201005</t>
  </si>
  <si>
    <t>0|5|0|2</t>
  </si>
  <si>
    <t>0|201006|201006|0</t>
  </si>
  <si>
    <t>0|201012|0|201005</t>
  </si>
  <si>
    <t>0|1|0|2</t>
  </si>
  <si>
    <t>201005|201011|0|201005</t>
  </si>
  <si>
    <t>1|5|0|1</t>
  </si>
  <si>
    <t>1|1|0|1</t>
  </si>
  <si>
    <t>201006|201006|201006|0</t>
  </si>
  <si>
    <t>1|1|1|0</t>
  </si>
  <si>
    <t>201005|201012|0|0</t>
  </si>
  <si>
    <t>1|2|0|0</t>
  </si>
  <si>
    <t>1|1|0|0</t>
  </si>
  <si>
    <t>201011|201005|201005|201011</t>
  </si>
  <si>
    <t>5|4|4|5</t>
  </si>
  <si>
    <t>3|3|3|0</t>
  </si>
  <si>
    <t>2|2|2|0</t>
  </si>
  <si>
    <t>0|201012|0|0</t>
  </si>
  <si>
    <t>0|3|0|0</t>
  </si>
  <si>
    <t>201005|0|0|201005</t>
  </si>
  <si>
    <t>0|201011|201011|0</t>
  </si>
  <si>
    <t>2|3|3|2</t>
  </si>
  <si>
    <t>0|201012|201012|0</t>
  </si>
  <si>
    <t>201011|202002</t>
  </si>
  <si>
    <t>201004|201011|201011|201004</t>
  </si>
  <si>
    <t>15|10|10|15</t>
  </si>
  <si>
    <t>4|4|4|4</t>
  </si>
  <si>
    <t>0|202002|0|0</t>
  </si>
  <si>
    <t>5|5|5|5</t>
  </si>
  <si>
    <t>0|201007|201007|0</t>
  </si>
  <si>
    <t>201008|201008|201008|201008</t>
  </si>
  <si>
    <t>201008|0|0|201008</t>
  </si>
  <si>
    <t>201007|0|0|201007</t>
  </si>
  <si>
    <t>201007|201007|201007|201007</t>
  </si>
  <si>
    <t>2|0|0|2</t>
  </si>
  <si>
    <t>3|2|3|3</t>
  </si>
  <si>
    <t>0|203003|0|0</t>
  </si>
  <si>
    <t>201007|201011|201011|201007</t>
  </si>
  <si>
    <t>8|25|25|8</t>
  </si>
  <si>
    <t>8|8|8|8</t>
  </si>
  <si>
    <t>201008|201012|201012|201008</t>
  </si>
  <si>
    <t>8|4|4|8</t>
  </si>
  <si>
    <t>2|1|1|2</t>
  </si>
  <si>
    <t>0|8|8|0</t>
  </si>
  <si>
    <t>3|2|2|3</t>
  </si>
  <si>
    <t>8|35|35|8</t>
  </si>
  <si>
    <t>8|6|6|8</t>
  </si>
  <si>
    <t>8|30|30|8</t>
  </si>
  <si>
    <t>202001|202002|201012</t>
  </si>
  <si>
    <t>201011|202001|201011|0</t>
  </si>
  <si>
    <t>60|120|60|0</t>
  </si>
  <si>
    <t>3|1|3|0</t>
  </si>
  <si>
    <t>0|30|0|0</t>
  </si>
  <si>
    <t>201012|201012|201012|201012</t>
  </si>
  <si>
    <t>0|2|0|0</t>
  </si>
  <si>
    <t>0|5|0|0</t>
  </si>
  <si>
    <t>0|5|5|0</t>
  </si>
  <si>
    <t>0|10|10|0</t>
  </si>
  <si>
    <t>10|10|10|10</t>
  </si>
  <si>
    <t>0|12|12|0</t>
  </si>
  <si>
    <t>201001|201003|201003|201001</t>
  </si>
  <si>
    <t>12|12|12|12</t>
  </si>
  <si>
    <t>3|1|1|3</t>
  </si>
  <si>
    <t>201001|0|0|201001</t>
  </si>
  <si>
    <t>12|0|0|12</t>
  </si>
  <si>
    <t>0|16|16|0</t>
  </si>
  <si>
    <t>201003|201001|201001|201003</t>
  </si>
  <si>
    <t>16|13|13|16</t>
  </si>
  <si>
    <t>201001|201001|0|0</t>
  </si>
  <si>
    <t>13|13|0|0</t>
  </si>
  <si>
    <t>3|3|0|0</t>
  </si>
  <si>
    <t>201004|201002|201002|201004</t>
  </si>
  <si>
    <t>16|16|16|16</t>
  </si>
  <si>
    <t>0|26|26|0</t>
  </si>
  <si>
    <t>0|3|3|0</t>
  </si>
  <si>
    <t>26|0|0|26</t>
  </si>
  <si>
    <t>0|25|25|0</t>
  </si>
  <si>
    <t>0|201004|201004|0</t>
  </si>
  <si>
    <t>0|41|41|0</t>
  </si>
  <si>
    <t>201003|0|201003|201003</t>
  </si>
  <si>
    <t>41|0|41|41</t>
  </si>
  <si>
    <t>1|0|1|1</t>
  </si>
  <si>
    <t>0|201011|0|0</t>
  </si>
  <si>
    <t>0|21|0|0</t>
  </si>
  <si>
    <t>0|41|0|0</t>
  </si>
  <si>
    <t>201003|201003|201003|0</t>
  </si>
  <si>
    <t>41|41|41|0</t>
  </si>
  <si>
    <t>2|1|1|0</t>
  </si>
  <si>
    <t>201011|201004|201004|201011</t>
  </si>
  <si>
    <t>41|51|51|41</t>
  </si>
  <si>
    <t>41|41|41|41</t>
  </si>
  <si>
    <t>201003|0|0|201003</t>
  </si>
  <si>
    <t>41|0|0|41</t>
  </si>
  <si>
    <t>0|25|0|0</t>
  </si>
  <si>
    <t>0|0|201011|0</t>
  </si>
  <si>
    <t>0|0|51|0</t>
  </si>
  <si>
    <t>0|0|2|0</t>
  </si>
  <si>
    <t>0|31|31|0</t>
  </si>
  <si>
    <t>51|51|51|51</t>
  </si>
  <si>
    <t>201003|0|0|0</t>
  </si>
  <si>
    <t>51|0|0|0</t>
  </si>
  <si>
    <t>1|0|0|0</t>
  </si>
  <si>
    <t>0|76|76|0</t>
  </si>
  <si>
    <t>201003|201003|201003|201004</t>
  </si>
  <si>
    <t>76|76|76|76</t>
  </si>
  <si>
    <t>201003|201003|0|0</t>
  </si>
  <si>
    <t>76|76|0|0</t>
  </si>
  <si>
    <t>201003|0|201003|0</t>
  </si>
  <si>
    <t>76|0|76|0</t>
  </si>
  <si>
    <t>3|0|3|0</t>
  </si>
  <si>
    <t>0|201004|201003|0</t>
  </si>
  <si>
    <t>0|1|3|0</t>
  </si>
  <si>
    <t>0|0|201003|0</t>
  </si>
  <si>
    <t>0|0|76|0</t>
  </si>
  <si>
    <t>201003|201004|201003|201004</t>
  </si>
  <si>
    <t>1|1|2|1</t>
  </si>
  <si>
    <t>0|50|0|0</t>
  </si>
  <si>
    <t>201004|201004|201004|201004</t>
  </si>
  <si>
    <t>190|190|190|190</t>
  </si>
  <si>
    <t>0|190|190|0</t>
  </si>
  <si>
    <t>203001|201011</t>
  </si>
  <si>
    <t>0|203001|203001|0</t>
  </si>
  <si>
    <t>203001|203002</t>
  </si>
  <si>
    <t>203001|203002|203001|0</t>
  </si>
  <si>
    <t>190|135|190|0</t>
  </si>
  <si>
    <t>0|218|218|0</t>
  </si>
  <si>
    <t>201003|201011|201011|201003</t>
  </si>
  <si>
    <t>218|218|218|218</t>
  </si>
  <si>
    <t>201003|201004|201004|201003</t>
  </si>
  <si>
    <t>218|108|108|218</t>
  </si>
  <si>
    <t>0|245|245|0</t>
  </si>
  <si>
    <t>218|0|0|218</t>
  </si>
  <si>
    <t>202001|202002</t>
  </si>
  <si>
    <t>0|202001|202002|0</t>
  </si>
  <si>
    <t>0|201006|0|0</t>
  </si>
  <si>
    <t>0|0|201004|0</t>
  </si>
  <si>
    <t>0|0|1|0</t>
  </si>
  <si>
    <t>201011|201011|201011|201011</t>
  </si>
  <si>
    <t>201011|0|0|201011</t>
  </si>
  <si>
    <t>4|0|0|4</t>
  </si>
  <si>
    <t>0|10|0|0</t>
  </si>
  <si>
    <t>21|21|21|21</t>
  </si>
  <si>
    <t>0|21|21|0</t>
  </si>
  <si>
    <t>2|1|2|2</t>
  </si>
  <si>
    <t>0|23|23|0</t>
  </si>
  <si>
    <t>23|0|0|23</t>
  </si>
  <si>
    <t>23|23|23|23</t>
  </si>
  <si>
    <t>201006|201011|201011|201006</t>
  </si>
  <si>
    <t>31|31|31|31</t>
  </si>
  <si>
    <t>0|43|43|0</t>
  </si>
  <si>
    <t>0|0|201005|0</t>
  </si>
  <si>
    <t>0|0|33|0</t>
  </si>
  <si>
    <t>32|32|32|32</t>
  </si>
  <si>
    <t>0|32|32|0</t>
  </si>
  <si>
    <t>0|33|33|0</t>
  </si>
  <si>
    <t>0|201013|0|0</t>
  </si>
  <si>
    <t>0|40|0|0</t>
  </si>
  <si>
    <t>103|85|85|103</t>
  </si>
  <si>
    <t>40|40|40|40</t>
  </si>
  <si>
    <t>103|103|103|103</t>
  </si>
  <si>
    <t>0|55|55|0</t>
  </si>
  <si>
    <t>50|50|50|50</t>
  </si>
  <si>
    <t>0|50|50|0</t>
  </si>
  <si>
    <t>0|103|103|0</t>
  </si>
  <si>
    <t>203003|203002|202002</t>
  </si>
  <si>
    <t>0|203003|203002|0</t>
  </si>
  <si>
    <t>0|20|20|0</t>
  </si>
  <si>
    <t>0|0|202002|0</t>
  </si>
  <si>
    <t>0|0|80|0</t>
  </si>
  <si>
    <t>0|140|140|0</t>
  </si>
  <si>
    <t>0|113|113|0</t>
  </si>
  <si>
    <t>108|108|108|108</t>
  </si>
  <si>
    <t>0|60|60|0</t>
  </si>
  <si>
    <t>108|140|140|108</t>
  </si>
  <si>
    <t>0|108|108|0</t>
  </si>
  <si>
    <t>0|70|70|0</t>
  </si>
  <si>
    <t>3|108|108|3</t>
  </si>
  <si>
    <t>0|80|80|0</t>
  </si>
  <si>
    <t>0|202003|0|0</t>
  </si>
  <si>
    <t>0|60|0|0</t>
  </si>
  <si>
    <t>0|201005|0|0</t>
  </si>
  <si>
    <t>201012|201012|201012|0</t>
  </si>
  <si>
    <t>5|5|5|0</t>
  </si>
  <si>
    <t>2|32|32|2</t>
  </si>
  <si>
    <t>1|3|3|1</t>
  </si>
  <si>
    <t>0|6|6|0</t>
  </si>
  <si>
    <t>201013|201012</t>
  </si>
  <si>
    <t>0|201013|201013|0</t>
  </si>
  <si>
    <t>0|201008|201008|0</t>
  </si>
  <si>
    <t>0|17|17|0</t>
  </si>
  <si>
    <t>17|17|17|17</t>
  </si>
  <si>
    <t>0|78|78|0</t>
  </si>
  <si>
    <t>201006|201008|201008|201006</t>
  </si>
  <si>
    <t>78|78|78|78</t>
  </si>
  <si>
    <t>0|201008|201006|0</t>
  </si>
  <si>
    <t>0|2|3|0</t>
  </si>
  <si>
    <t>201011|203003</t>
  </si>
  <si>
    <t>0|203003|203003|0</t>
  </si>
  <si>
    <t>0|28|28|0</t>
  </si>
  <si>
    <t>0|58|58|0</t>
  </si>
  <si>
    <t>3|78|78|3</t>
  </si>
  <si>
    <t>0|85|85|0</t>
  </si>
  <si>
    <t>0|63|63|0</t>
  </si>
  <si>
    <t>0|202004|0|0</t>
  </si>
  <si>
    <t>0|4|0|0</t>
  </si>
  <si>
    <t>201011|201013</t>
  </si>
  <si>
    <t>0|34|34|0</t>
  </si>
  <si>
    <t>201013|0|0|201013</t>
  </si>
  <si>
    <t>0|18|18|0</t>
  </si>
  <si>
    <t>0|21|34|0</t>
  </si>
  <si>
    <t>18|18|18|18</t>
  </si>
  <si>
    <t>0|201008|0|0</t>
  </si>
  <si>
    <t>201008|201014|201008|0</t>
  </si>
  <si>
    <t>2|24|2|0</t>
  </si>
  <si>
    <t>0|201010|201010|0</t>
  </si>
  <si>
    <t>0|201009|201009|0</t>
  </si>
  <si>
    <t>0|40|40|0</t>
  </si>
  <si>
    <t>201009|201009|201009|201009</t>
  </si>
  <si>
    <t>2|18|18|2</t>
  </si>
  <si>
    <t>201010|201010|201010|201010</t>
  </si>
  <si>
    <t>8|34|34|8</t>
  </si>
  <si>
    <t>13|34|34|13</t>
  </si>
  <si>
    <t>201009|0|0|201009</t>
  </si>
  <si>
    <t>0|203004|0|0</t>
  </si>
  <si>
    <t>0|53|53|0</t>
  </si>
  <si>
    <t>201007|201009|201009|201007</t>
  </si>
  <si>
    <t>53|53|53|53</t>
  </si>
  <si>
    <t>201010|0|0|201010</t>
  </si>
  <si>
    <t>0|38|53|0</t>
  </si>
  <si>
    <t>201010|201008|201008|201010</t>
  </si>
  <si>
    <t>40|53|53|40</t>
  </si>
  <si>
    <t>0|201010|0|0</t>
  </si>
  <si>
    <t>0|53|0|0</t>
  </si>
  <si>
    <t>201010|201014|201010|0</t>
  </si>
  <si>
    <t>53|28|53|0</t>
  </si>
  <si>
    <t>53|63|63|53</t>
  </si>
  <si>
    <t>201009|201010|201010|201009</t>
  </si>
  <si>
    <t>100|100|100|100</t>
  </si>
  <si>
    <t>0|202005|0|0</t>
  </si>
  <si>
    <t>0|15|0|0</t>
  </si>
  <si>
    <t>0|201009|0|0</t>
  </si>
  <si>
    <t>0|201015|201015|0</t>
  </si>
  <si>
    <t>0|201009|201009|201009</t>
  </si>
  <si>
    <t>0|1|1|1</t>
  </si>
  <si>
    <t>201015|201016</t>
  </si>
  <si>
    <t>201015|201015|201015|201015</t>
  </si>
  <si>
    <t>201016|201016|201016|201016</t>
  </si>
  <si>
    <t>17|17|17|1</t>
  </si>
  <si>
    <t>0|3|1|0</t>
  </si>
  <si>
    <t>0|201016|201016|0</t>
  </si>
  <si>
    <t>201015|201016|202006</t>
  </si>
  <si>
    <t>9|9|9|9</t>
  </si>
  <si>
    <t>0|201016|0|0</t>
  </si>
  <si>
    <t>0|24|0|0</t>
  </si>
  <si>
    <t>201016|202006|201016|0</t>
  </si>
  <si>
    <t>24|24|24|0</t>
  </si>
  <si>
    <t>0|7|7|0</t>
  </si>
  <si>
    <t>36|36|36|36</t>
  </si>
  <si>
    <t>33|33|33|33</t>
  </si>
  <si>
    <t>0|9|9|0</t>
  </si>
  <si>
    <t>11|11|11|11</t>
  </si>
  <si>
    <t>46|46|46|46</t>
  </si>
  <si>
    <t>0|46|46|0</t>
  </si>
  <si>
    <t>60|60|60|60</t>
  </si>
  <si>
    <t>201015|201016|201016|201015</t>
  </si>
  <si>
    <t>11|60|60|11</t>
  </si>
  <si>
    <t>201015|201014|201016</t>
  </si>
  <si>
    <t>0|201014|201014|0</t>
  </si>
  <si>
    <t>0|201017|201017|0</t>
  </si>
  <si>
    <t>0|87|87|0</t>
  </si>
  <si>
    <t>0|36|53|0</t>
  </si>
  <si>
    <t>201017|201018</t>
  </si>
  <si>
    <t>201018|201010|201010|201018</t>
  </si>
  <si>
    <t>2|53|53|2</t>
  </si>
  <si>
    <t>201018|201018|201018|201018</t>
  </si>
  <si>
    <t>201017|202005</t>
  </si>
  <si>
    <t>201017|201017|201017|201017</t>
  </si>
  <si>
    <t>28|28|28|28</t>
  </si>
  <si>
    <t>0|128|128|0</t>
  </si>
  <si>
    <t>201017|0|0|201017</t>
  </si>
  <si>
    <t>78|0|0|78</t>
  </si>
  <si>
    <t>201018|0|0|201018</t>
  </si>
  <si>
    <t>38|0|0|28</t>
  </si>
  <si>
    <t>38|28|38|28</t>
  </si>
  <si>
    <t>128|0|0|128</t>
  </si>
  <si>
    <t>53|53|10|10</t>
  </si>
  <si>
    <t>0|250|0|0</t>
  </si>
  <si>
    <t>1|2|1|1</t>
  </si>
  <si>
    <t>15|15|15|15</t>
  </si>
  <si>
    <t>53|128|128|53</t>
  </si>
  <si>
    <t>201015|201017|201018</t>
  </si>
  <si>
    <t>201017|201018|201018|201017</t>
  </si>
  <si>
    <t>128|103|103|128</t>
  </si>
  <si>
    <t>201015|201018|201018|201015</t>
  </si>
  <si>
    <t>20|53|53|20</t>
  </si>
  <si>
    <t>201017|201025</t>
  </si>
  <si>
    <t>201025|201017|201017|201025</t>
  </si>
  <si>
    <t>53|103|103|53</t>
  </si>
  <si>
    <t>201017|201016</t>
  </si>
  <si>
    <t>250|250|250|250</t>
  </si>
  <si>
    <t>500|500|500|500</t>
  </si>
  <si>
    <t>78|103|103|78</t>
  </si>
  <si>
    <t>201017|202007|201018</t>
  </si>
  <si>
    <t>0|202007|0|0</t>
  </si>
  <si>
    <t>153|103|103|153</t>
  </si>
  <si>
    <t>0|201017|0|0</t>
  </si>
  <si>
    <t>0|201018|0|0</t>
  </si>
  <si>
    <t>0|201018|201018|0</t>
  </si>
  <si>
    <t>201018|201018|201018|0</t>
  </si>
  <si>
    <t>201017|201017|201017|0</t>
  </si>
  <si>
    <t>6|6|6|0</t>
  </si>
  <si>
    <t>4|4|4|0</t>
  </si>
  <si>
    <t>7|7|7|7</t>
  </si>
  <si>
    <t>0|36|0|0</t>
  </si>
  <si>
    <t>201017|201018|201013</t>
  </si>
  <si>
    <t>0|74|74|0</t>
  </si>
  <si>
    <t>15|15|15|0</t>
  </si>
  <si>
    <t>201013|0|0|0</t>
  </si>
  <si>
    <t>2|0|0|0</t>
  </si>
  <si>
    <t>74|74|74|0</t>
  </si>
  <si>
    <t>15|15|11|0</t>
  </si>
  <si>
    <t>201013|201018|201013|0</t>
  </si>
  <si>
    <t>2|11|2|0</t>
  </si>
  <si>
    <t>201013|201018|201018|0</t>
  </si>
  <si>
    <t>36|15|15|0</t>
  </si>
  <si>
    <t>74|74|74|74</t>
  </si>
  <si>
    <t>201013|201018|201018|201013</t>
  </si>
  <si>
    <t>4|15|15|4</t>
  </si>
  <si>
    <t>0|92|92|0</t>
  </si>
  <si>
    <t>38|38|38|0</t>
  </si>
  <si>
    <t>0|18|0|0</t>
  </si>
  <si>
    <t>92|92|92|0</t>
  </si>
  <si>
    <t>1|1|3|0</t>
  </si>
  <si>
    <t>3|1|1|0</t>
  </si>
  <si>
    <t>0|15|15|0</t>
  </si>
  <si>
    <t>92|92|92|92</t>
  </si>
  <si>
    <t>201013|201013|201013|201013</t>
  </si>
  <si>
    <t>4|6|4|4</t>
  </si>
  <si>
    <t>203003|202003</t>
  </si>
  <si>
    <t>0|38|0|0</t>
  </si>
  <si>
    <t>201027|201018|201013</t>
  </si>
  <si>
    <t>0|0|201027|0</t>
  </si>
  <si>
    <t>0|0|3|0</t>
  </si>
  <si>
    <t>0|25|30|0</t>
  </si>
  <si>
    <t>0|0|8|0</t>
  </si>
  <si>
    <t>25|25|30|0</t>
  </si>
  <si>
    <t>128|128|128|0</t>
  </si>
  <si>
    <t>1|2|3|0</t>
  </si>
  <si>
    <t>0|201027|201027|0</t>
  </si>
  <si>
    <t>0|13|13|0</t>
  </si>
  <si>
    <t>128|128|128|128</t>
  </si>
  <si>
    <t>30|30|30|30</t>
  </si>
  <si>
    <t>201026|201018|201013</t>
  </si>
  <si>
    <t>201026|201017|0|201026</t>
  </si>
  <si>
    <t>103|128|0|103</t>
  </si>
  <si>
    <t>1|3|0|1</t>
  </si>
  <si>
    <t>201027|0|0|0</t>
  </si>
  <si>
    <t>53|0|0|0</t>
  </si>
  <si>
    <t>30|53|53|0</t>
  </si>
  <si>
    <t>201026|201017|201017|201026</t>
  </si>
  <si>
    <t>103|128|128|103</t>
  </si>
  <si>
    <t>201027|201027|0|0</t>
  </si>
  <si>
    <t>15|15|0|0</t>
  </si>
  <si>
    <t>103|103|103|0</t>
  </si>
  <si>
    <t>201027|201027|201027|201027</t>
  </si>
  <si>
    <t>53|28|28|53</t>
  </si>
  <si>
    <t>78|128|128|78</t>
  </si>
  <si>
    <t>20|20|20|20</t>
  </si>
  <si>
    <t>201034|202003</t>
  </si>
  <si>
    <t>0|201034|201034|201034</t>
  </si>
  <si>
    <t>0|218|218|218</t>
  </si>
  <si>
    <t>0|202003|202003|202003</t>
  </si>
  <si>
    <t>0|300|300|300</t>
  </si>
  <si>
    <t>201005|201005|201005|0</t>
  </si>
  <si>
    <t>201006|201006|0|0</t>
  </si>
  <si>
    <t>2|2|0|0</t>
  </si>
  <si>
    <t>3|0|0|0</t>
  </si>
  <si>
    <t>201013|201006|201006|0</t>
  </si>
  <si>
    <t>3|2|2|0</t>
  </si>
  <si>
    <t>201013|201006|201006|201013</t>
  </si>
  <si>
    <t>0|201014|0|0</t>
  </si>
  <si>
    <t>0|57|0|0</t>
  </si>
  <si>
    <t>0|201007|201007|201007</t>
  </si>
  <si>
    <t>0|40|40|40</t>
  </si>
  <si>
    <t>0|201007|0|0</t>
  </si>
  <si>
    <t>0|59|59|0</t>
  </si>
  <si>
    <t>201007|201007|201007|0</t>
  </si>
  <si>
    <t>59|59|59|0</t>
  </si>
  <si>
    <t>59|59|59|59</t>
  </si>
  <si>
    <t>0|3|2|0</t>
  </si>
  <si>
    <t>201013|201007|201007|0</t>
  </si>
  <si>
    <t>10|59|59|0</t>
  </si>
  <si>
    <t>2|2|1|0</t>
  </si>
  <si>
    <t>10|10|10|0</t>
  </si>
  <si>
    <t>78|78|78|0</t>
  </si>
  <si>
    <t>201013|201007|201007|201013</t>
  </si>
  <si>
    <t>75|75|75|75</t>
  </si>
  <si>
    <t>0|125|0|0</t>
  </si>
  <si>
    <t>38|38|38|38</t>
  </si>
  <si>
    <t>0|75|75|0</t>
  </si>
  <si>
    <t>103|103|103|20</t>
  </si>
  <si>
    <t>20|103|103|20</t>
  </si>
  <si>
    <t>0|75|0|0</t>
  </si>
  <si>
    <t>201014|201013</t>
  </si>
  <si>
    <t>0|0|201014|0</t>
  </si>
  <si>
    <t>13|20|20|0</t>
  </si>
  <si>
    <t>128|128|20|128</t>
  </si>
  <si>
    <t>0|0|5|0</t>
  </si>
  <si>
    <t>13|20|20|13</t>
  </si>
  <si>
    <t>20|128|128|20</t>
  </si>
  <si>
    <t>201008|201014|201014|201008</t>
  </si>
  <si>
    <t>20|8|8|20</t>
  </si>
  <si>
    <t>13|128|128|13</t>
  </si>
  <si>
    <t>201014|202005</t>
  </si>
  <si>
    <t>201014|202005|202005|201014</t>
  </si>
  <si>
    <t>200|60|60|200</t>
  </si>
  <si>
    <t>0|201015|0|0</t>
  </si>
  <si>
    <t>0|201016|201016|201016</t>
  </si>
  <si>
    <t>0|8|8|8</t>
  </si>
  <si>
    <t>24|24|24|24</t>
  </si>
  <si>
    <t>4|24|24|4</t>
  </si>
  <si>
    <t>4|28|28|4</t>
  </si>
  <si>
    <t>201015|202006|201016</t>
  </si>
  <si>
    <t>0|202006|0|0</t>
  </si>
  <si>
    <t>0|20|0|0</t>
  </si>
  <si>
    <t>70|70|70|70</t>
  </si>
  <si>
    <t>10|70|70|10</t>
  </si>
  <si>
    <t>201019|201020</t>
  </si>
  <si>
    <t>0|201019|201019|0</t>
  </si>
  <si>
    <t>0|0|201020|0</t>
  </si>
  <si>
    <t>0|0|4|0</t>
  </si>
  <si>
    <t>0|201020|201020|0</t>
  </si>
  <si>
    <t>201019|0|0|0</t>
  </si>
  <si>
    <t>10|0|0|0</t>
  </si>
  <si>
    <t>201019|0|0|201019</t>
  </si>
  <si>
    <t>6|0|0|6</t>
  </si>
  <si>
    <t>201020|201020|201020|201020</t>
  </si>
  <si>
    <t>0|6|0|0</t>
  </si>
  <si>
    <t>201019|201019|201019|0</t>
  </si>
  <si>
    <t>42|42|8|0</t>
  </si>
  <si>
    <t>201020|201020|201020|0</t>
  </si>
  <si>
    <t>8|8|8|0</t>
  </si>
  <si>
    <t>42|42|10|0</t>
  </si>
  <si>
    <t>0|201020|0|0</t>
  </si>
  <si>
    <t>10|0|0|10</t>
  </si>
  <si>
    <t>201019|201019|201019|201019</t>
  </si>
  <si>
    <t>42|42|10|42</t>
  </si>
  <si>
    <t>201019|201020|202008</t>
  </si>
  <si>
    <t>63|63|63|63</t>
  </si>
  <si>
    <t>63|13|13|13</t>
  </si>
  <si>
    <t>201020|202008|201020|201020</t>
  </si>
  <si>
    <t>13|3|13|13</t>
  </si>
  <si>
    <t>13|13|13|13</t>
  </si>
  <si>
    <t>201019|201029|201020</t>
  </si>
  <si>
    <t>0|201029|0|0</t>
  </si>
  <si>
    <t>53|53|53|0</t>
  </si>
  <si>
    <t>0|201029|201029|0</t>
  </si>
  <si>
    <t>0|203005|0|0</t>
  </si>
  <si>
    <t>201019|201020|201029</t>
  </si>
  <si>
    <t>201020|0|0|201020</t>
  </si>
  <si>
    <t>53|0|0|53</t>
  </si>
  <si>
    <t>201020|201029|0|201020</t>
  </si>
  <si>
    <t>53|13|0|53</t>
  </si>
  <si>
    <t>20|0|0|20</t>
  </si>
  <si>
    <t>201020|201029|201029|201020</t>
  </si>
  <si>
    <t>20|5|5|20</t>
  </si>
  <si>
    <t>20|28|28|20</t>
  </si>
  <si>
    <t>28|13|13|28</t>
  </si>
  <si>
    <t>202009|201029|202008</t>
  </si>
  <si>
    <t>201020|202006|201020|201020</t>
  </si>
  <si>
    <t>50|30|50|50</t>
  </si>
  <si>
    <t>201020|202009|201020|201020</t>
  </si>
  <si>
    <t>50|63|50|50</t>
  </si>
  <si>
    <t>201029|202008|201029|201029</t>
  </si>
  <si>
    <t>13|100|13|13</t>
  </si>
  <si>
    <t>0|1|2|0</t>
  </si>
  <si>
    <t>201006|201006|0|201006</t>
  </si>
  <si>
    <t>201021|201022|201013</t>
  </si>
  <si>
    <t>0|201021|201021|0</t>
  </si>
  <si>
    <t>0|201022|201022|0</t>
  </si>
  <si>
    <t>20|0|0|0</t>
  </si>
  <si>
    <t>0|0|201022|0</t>
  </si>
  <si>
    <t>24|0|0|0</t>
  </si>
  <si>
    <t>0|0|10|0</t>
  </si>
  <si>
    <t>201013|201021|0|0</t>
  </si>
  <si>
    <t>30|10|0|0</t>
  </si>
  <si>
    <t>3|1|0|0</t>
  </si>
  <si>
    <t>201013|201021|201021|201013</t>
  </si>
  <si>
    <t>40|10|10|40</t>
  </si>
  <si>
    <t>201021|201021|201021|0</t>
  </si>
  <si>
    <t>0|24|24|0</t>
  </si>
  <si>
    <t>0|201022|0|0</t>
  </si>
  <si>
    <t>0|30|30|0</t>
  </si>
  <si>
    <t>201021|201013|0|201021</t>
  </si>
  <si>
    <t>30|40|0|30</t>
  </si>
  <si>
    <t>201021|201021|201021|201021</t>
  </si>
  <si>
    <t>201022|201022|201022|201022</t>
  </si>
  <si>
    <t>201021|201013|201013|201021</t>
  </si>
  <si>
    <t>30|40|40|30</t>
  </si>
  <si>
    <t>36|50|50|36</t>
  </si>
  <si>
    <t>202007|202008|201013</t>
  </si>
  <si>
    <t>201021|202008|201013|201021</t>
  </si>
  <si>
    <t>63|25|250|63</t>
  </si>
  <si>
    <t>1|1|3|1</t>
  </si>
  <si>
    <t>201023|201024|201024|201023</t>
  </si>
  <si>
    <t>201021|0|0|201021</t>
  </si>
  <si>
    <t>50|0|0|50</t>
  </si>
  <si>
    <t>0|201024|201024|0</t>
  </si>
  <si>
    <t>0|45|45|0</t>
  </si>
  <si>
    <t>201023|201021|201021|201023</t>
  </si>
  <si>
    <t>45|50|50|45</t>
  </si>
  <si>
    <t>0|45|15|0</t>
  </si>
  <si>
    <t>45|60|60|45</t>
  </si>
  <si>
    <t>201023|201022|201022|201023</t>
  </si>
  <si>
    <t>201023|201021|201021|0</t>
  </si>
  <si>
    <t>63|63|63|0</t>
  </si>
  <si>
    <t>0|0|201013|0</t>
  </si>
  <si>
    <t>0|0|38|0</t>
  </si>
  <si>
    <t>201023|201013|201013|201023</t>
  </si>
  <si>
    <t>63|38|38|63</t>
  </si>
  <si>
    <t>201024|201024|201024|201024</t>
  </si>
  <si>
    <t>63|45|45|63</t>
  </si>
  <si>
    <t>201022|202010|201022|201022</t>
  </si>
  <si>
    <t>75|13|75|75</t>
  </si>
  <si>
    <t>201024|202003|202003|201024</t>
  </si>
  <si>
    <t>75|50|50|75</t>
  </si>
  <si>
    <t>0|201026|0|0</t>
  </si>
  <si>
    <t>201026|201027</t>
  </si>
  <si>
    <t>201034|201032</t>
  </si>
  <si>
    <t>0|201026|201026|0</t>
  </si>
  <si>
    <t>0|201034|0|0</t>
  </si>
  <si>
    <t>201026|201026|201026|0</t>
  </si>
  <si>
    <t>201034|0|0|0</t>
  </si>
  <si>
    <t>4|0|0|0</t>
  </si>
  <si>
    <t>201026|201026|201026|201026</t>
  </si>
  <si>
    <t>6|6|6|6</t>
  </si>
  <si>
    <t>201033|201027|201032</t>
  </si>
  <si>
    <t>201026|0|201033|201026</t>
  </si>
  <si>
    <t>8|0|8|8</t>
  </si>
  <si>
    <t>201027|201027|201032|201027</t>
  </si>
  <si>
    <t>201027|201026|201026|201027</t>
  </si>
  <si>
    <t>201026|201032|201027</t>
  </si>
  <si>
    <t>201032|201026|201032|201026</t>
  </si>
  <si>
    <t>201026|201032|201026|201032</t>
  </si>
  <si>
    <t>201026|201027|201033</t>
  </si>
  <si>
    <t>201027|201033|201027|201027</t>
  </si>
  <si>
    <t>201032|201034|201027</t>
  </si>
  <si>
    <t>0|202011|0|0</t>
  </si>
  <si>
    <t>201026|201033|201032|201026</t>
  </si>
  <si>
    <t>34|34|34|34</t>
  </si>
  <si>
    <t>201032|201032|201034|201032</t>
  </si>
  <si>
    <t>201028|201029</t>
  </si>
  <si>
    <t>0|201028|201028|0</t>
  </si>
  <si>
    <t>201029|201029|201029|201029</t>
  </si>
  <si>
    <t>201032|201029|201027</t>
  </si>
  <si>
    <t>42|42|42|42</t>
  </si>
  <si>
    <t>201032|201029|201029|201032</t>
  </si>
  <si>
    <t>42|4|4|4</t>
  </si>
  <si>
    <t>201033|201029</t>
  </si>
  <si>
    <t>201028|201033|0|201028</t>
  </si>
  <si>
    <t>8|48|0|8</t>
  </si>
  <si>
    <t>201029|201029|201029|201033</t>
  </si>
  <si>
    <t>8|8|8|44</t>
  </si>
  <si>
    <t>201029|0|0|201029</t>
  </si>
  <si>
    <t>8|0|0|8</t>
  </si>
  <si>
    <t>201029|201034|201032</t>
  </si>
  <si>
    <t>0|44|44|0</t>
  </si>
  <si>
    <t>201028|201028|201028|201028</t>
  </si>
  <si>
    <t>201029|201034|201029|201029</t>
  </si>
  <si>
    <t>10|44|10|10</t>
  </si>
  <si>
    <t>201029|201028|201028|201032</t>
  </si>
  <si>
    <t>10|10|10|44</t>
  </si>
  <si>
    <t>201028|201029|201032</t>
  </si>
  <si>
    <t>201029|201032|201032|201029</t>
  </si>
  <si>
    <t>28|100|100|28</t>
  </si>
  <si>
    <t>201032|201032|201032|201032</t>
  </si>
  <si>
    <t>202011|201034|201027</t>
  </si>
  <si>
    <t>0|42|0|0</t>
  </si>
  <si>
    <t>201028|201028|201028|201034</t>
  </si>
  <si>
    <t>36|36|36|140</t>
  </si>
  <si>
    <t>120|120|120|120</t>
  </si>
  <si>
    <t>44|44|44|44</t>
  </si>
  <si>
    <t>201029|201027</t>
  </si>
  <si>
    <t>52|52|52|52</t>
  </si>
  <si>
    <t>201034|0|0|201034</t>
  </si>
  <si>
    <t>160|0|0|160</t>
  </si>
  <si>
    <t>201027|201028|201028|201027</t>
  </si>
  <si>
    <t>160|52|52|160</t>
  </si>
  <si>
    <t>201029|201032|202012</t>
  </si>
  <si>
    <t>201034|201029|201029|201029</t>
  </si>
  <si>
    <t>200|75|75|75</t>
  </si>
  <si>
    <t>200|200|200|200</t>
  </si>
  <si>
    <t>0|202012|201034|0</t>
  </si>
  <si>
    <t>0|13|200|0</t>
  </si>
  <si>
    <t>201033|201034|201031</t>
  </si>
  <si>
    <t>0|201030|201030|0</t>
  </si>
  <si>
    <t>201033|0|0|201034</t>
  </si>
  <si>
    <t>200|0|0|200</t>
  </si>
  <si>
    <t>201031|201031|201031|201031</t>
  </si>
  <si>
    <t>201034|0|0|201033</t>
  </si>
  <si>
    <t>201030|201033|201034</t>
  </si>
  <si>
    <t>201030|201030|201030|201030</t>
  </si>
  <si>
    <t>0|201033|201034|0</t>
  </si>
  <si>
    <t>0|250|250|0</t>
  </si>
  <si>
    <t>201030|201032|201032|201030</t>
  </si>
  <si>
    <t>13|250|250|13</t>
  </si>
  <si>
    <t>201030|201032</t>
  </si>
  <si>
    <t>25|25|25|25</t>
  </si>
  <si>
    <t>300|300|300|300</t>
  </si>
  <si>
    <t>201032|201030|201030|201032</t>
  </si>
  <si>
    <t>300|25|25|300</t>
  </si>
  <si>
    <t>201031|201033|201034</t>
  </si>
  <si>
    <t>201030|201031|201030|201033</t>
  </si>
  <si>
    <t>30|30|30|375</t>
  </si>
  <si>
    <t>201034|201031|201031|201031</t>
  </si>
  <si>
    <t>375|30|30|30</t>
  </si>
  <si>
    <t>201031|201031|201031|201034</t>
  </si>
  <si>
    <t>201028|201029|202012</t>
  </si>
  <si>
    <t>125|125|125|125</t>
  </si>
  <si>
    <t>201029|201029|202012|201029</t>
  </si>
  <si>
    <t>125|125|35|125</t>
  </si>
  <si>
    <t>201030|201034</t>
  </si>
  <si>
    <t>201030|201034|201030|201030</t>
  </si>
  <si>
    <t>201030|201030|201030|201034</t>
  </si>
  <si>
    <t>50|50|50|500</t>
  </si>
  <si>
    <t>201031|201030|201032</t>
  </si>
  <si>
    <t>201031|201030|201030|201031</t>
  </si>
  <si>
    <t>201032|201031|201031|201032</t>
  </si>
  <si>
    <t>500|50|50|500</t>
  </si>
  <si>
    <t>50|500|500|50</t>
  </si>
  <si>
    <t>201033|202013|201034</t>
  </si>
  <si>
    <t>35|35|35|35</t>
  </si>
  <si>
    <t>201030|201031|201031|201030</t>
  </si>
  <si>
    <t>201033|202013|201034|201030</t>
  </si>
  <si>
    <t>260|3|260|35</t>
  </si>
  <si>
    <t>201026|201013</t>
  </si>
  <si>
    <t>201026|201027|201013</t>
  </si>
  <si>
    <t>0|0|201026|0</t>
  </si>
  <si>
    <t>201034|201013|201027</t>
  </si>
  <si>
    <t>0|201034|201013|0</t>
  </si>
  <si>
    <t>0|4|1|0</t>
  </si>
  <si>
    <t>201034|201013</t>
  </si>
  <si>
    <t>201034|201013|201013|0</t>
  </si>
  <si>
    <t>4|1|1|0</t>
  </si>
  <si>
    <t>201013|201027|201027|201013</t>
  </si>
  <si>
    <t>1|6|6|1</t>
  </si>
  <si>
    <t>201033|201032|201013</t>
  </si>
  <si>
    <t>8|0|20|20</t>
  </si>
  <si>
    <t>201027|201013|201013|201027</t>
  </si>
  <si>
    <t>32|24|32|24</t>
  </si>
  <si>
    <t>24|32|24|32</t>
  </si>
  <si>
    <t>201033|201032|201034</t>
  </si>
  <si>
    <t>201026|202011|202011|201026</t>
  </si>
  <si>
    <t>17|1|1|17</t>
  </si>
  <si>
    <t>0|201033|201032|0</t>
  </si>
  <si>
    <t>201010|201028|201028|201010</t>
  </si>
  <si>
    <t>50|4|4|50</t>
  </si>
  <si>
    <t>50|10|10|50</t>
  </si>
  <si>
    <t>201028|201033|201029</t>
  </si>
  <si>
    <t>10|50|0|10</t>
  </si>
  <si>
    <t>10|10|10|50</t>
  </si>
  <si>
    <t>201029|201010|201010|201029</t>
  </si>
  <si>
    <t>10|50|50|10</t>
  </si>
  <si>
    <t>201028|201029|201034</t>
  </si>
  <si>
    <t>30|100|30|30</t>
  </si>
  <si>
    <t>30|30|30|150</t>
  </si>
  <si>
    <t>203004|201013</t>
  </si>
  <si>
    <t>0|55|0|0</t>
  </si>
  <si>
    <t>0|110|110|0</t>
  </si>
  <si>
    <t>22|22|22|22</t>
  </si>
  <si>
    <t>22|55|55|22</t>
  </si>
  <si>
    <t>55|55|55|55</t>
  </si>
  <si>
    <t>202011|201028|201034</t>
  </si>
  <si>
    <t>0|202011|202011|0</t>
  </si>
  <si>
    <t>0|22|22|0</t>
  </si>
  <si>
    <t>110|110|110|110</t>
  </si>
  <si>
    <t>201034|201029|201027</t>
  </si>
  <si>
    <t>132|0|0|132</t>
  </si>
  <si>
    <t>132|55|55|132</t>
  </si>
  <si>
    <t>202011|201032|202012</t>
  </si>
  <si>
    <t>201028|202011|201028|201028</t>
  </si>
  <si>
    <t>20|24|20|20</t>
  </si>
  <si>
    <t>50|20|20|20</t>
  </si>
  <si>
    <t>202005|202012|201034|0</t>
  </si>
  <si>
    <t>180|12|50|0</t>
  </si>
  <si>
    <t>60|0|0|60</t>
  </si>
  <si>
    <t>144|144|144|144</t>
  </si>
  <si>
    <t>0|180|180|0</t>
  </si>
  <si>
    <t>30|240|240|30</t>
  </si>
  <si>
    <t>240|240|240|240</t>
  </si>
  <si>
    <t>240|36|36|240</t>
  </si>
  <si>
    <t>203005|202003</t>
  </si>
  <si>
    <t>0|70|0|0</t>
  </si>
  <si>
    <t>0|700|0|0</t>
  </si>
  <si>
    <t>35|35|35|280</t>
  </si>
  <si>
    <t>280|35|35|35</t>
  </si>
  <si>
    <t>70|70|35|38</t>
  </si>
  <si>
    <t>70|70|70|322</t>
  </si>
  <si>
    <t>140|140|140|140</t>
  </si>
  <si>
    <t>700|140|140|700</t>
  </si>
  <si>
    <t>140|700|700|140</t>
  </si>
  <si>
    <t>202013|201034|202003</t>
  </si>
  <si>
    <t>168|14|146|20</t>
  </si>
  <si>
    <t>201030|202003|202003|201030</t>
  </si>
  <si>
    <t>20|700|700|20</t>
  </si>
  <si>
    <t>金币,0,1,</t>
  </si>
  <si>
    <t>道具,201004,1,</t>
  </si>
  <si>
    <t>道具,201005,1,</t>
  </si>
  <si>
    <t>道具,101010,1,</t>
  </si>
  <si>
    <t>每小时产出</t>
  </si>
  <si>
    <t>金币</t>
  </si>
  <si>
    <t>突破石</t>
  </si>
  <si>
    <t>神话突破石</t>
  </si>
  <si>
    <t>挑战代币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</si>
</sst>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方正书宋_GBK"/>
      <charset val="134"/>
    </font>
    <font>
      <b/>
      <sz val="9"/>
      <name val="方正书宋_GBK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10"/>
      </top>
      <bottom/>
      <diagonal/>
    </border>
    <border>
      <left style="thin">
        <color auto="1"/>
      </left>
      <right/>
      <top style="thin">
        <color indexed="10"/>
      </top>
      <bottom/>
      <diagonal/>
    </border>
    <border>
      <left/>
      <right style="thin">
        <color auto="1"/>
      </right>
      <top style="thin">
        <color indexed="1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9" borderId="9" applyNumberFormat="0" applyAlignment="0" applyProtection="0">
      <alignment vertical="center"/>
    </xf>
    <xf numFmtId="0" fontId="12" fillId="10" borderId="10" applyNumberFormat="0" applyAlignment="0" applyProtection="0">
      <alignment vertical="center"/>
    </xf>
    <xf numFmtId="0" fontId="13" fillId="10" borderId="9" applyNumberFormat="0" applyAlignment="0" applyProtection="0">
      <alignment vertical="center"/>
    </xf>
    <xf numFmtId="0" fontId="14" fillId="11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49" fontId="2" fillId="3" borderId="5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98"/>
  <sheetViews>
    <sheetView tabSelected="1" zoomScale="107" zoomScaleNormal="107" topLeftCell="A262" workbookViewId="0">
      <selection activeCell="F355" sqref="F355"/>
    </sheetView>
  </sheetViews>
  <sheetFormatPr defaultColWidth="9" defaultRowHeight="16.8"/>
  <cols>
    <col min="1" max="1" width="6.92307692307692" style="5" customWidth="1"/>
    <col min="2" max="2" width="10.4615384615385" style="5" customWidth="1"/>
    <col min="3" max="3" width="7.23076923076923" style="5" customWidth="1"/>
    <col min="4" max="4" width="23.3076923076923" style="5" customWidth="1"/>
    <col min="5" max="5" width="11.8461538461538" style="5" customWidth="1"/>
    <col min="6" max="6" width="13.9230769230769" style="5" customWidth="1"/>
    <col min="7" max="7" width="31.2307692307692" style="6" customWidth="1"/>
    <col min="8" max="8" width="17.7692307692308" style="5" customWidth="1"/>
    <col min="9" max="9" width="16.3076923076923" style="5" customWidth="1"/>
    <col min="10" max="10" width="31.2307692307692" style="5" customWidth="1"/>
    <col min="11" max="11" width="17.7692307692308" style="7" customWidth="1"/>
    <col min="12" max="12" width="16.3076923076923" style="7" customWidth="1"/>
    <col min="13" max="13" width="31.2307692307692" style="7" customWidth="1"/>
    <col min="14" max="14" width="17.7692307692308" style="7" customWidth="1"/>
    <col min="15" max="15" width="16.3076923076923" style="7" customWidth="1"/>
    <col min="16" max="16" width="31.2307692307692" style="7" customWidth="1"/>
    <col min="17" max="17" width="17.7692307692308" style="7" customWidth="1"/>
    <col min="18" max="18" width="16.3076923076923" style="8" customWidth="1"/>
    <col min="19" max="20" width="14.4615384615385" style="5" customWidth="1"/>
    <col min="21" max="21" width="22.6923076923077" style="7" customWidth="1"/>
    <col min="22" max="22" width="66.1538461538462" style="7" customWidth="1"/>
    <col min="23" max="23" width="13.0769230769231" style="7" customWidth="1"/>
    <col min="24" max="24" width="12.9230769230769" style="7" customWidth="1"/>
    <col min="25" max="25" width="20.4615384615385" style="7" customWidth="1"/>
    <col min="26" max="26" width="10.4615384615385" style="7" customWidth="1"/>
    <col min="27" max="27" width="11.3846153846154" style="7" customWidth="1"/>
    <col min="28" max="16384" width="9" style="5"/>
  </cols>
  <sheetData>
    <row r="1" spans="1:27">
      <c r="A1" s="9" t="s">
        <v>0</v>
      </c>
      <c r="B1" s="9" t="s">
        <v>0</v>
      </c>
      <c r="C1" s="9" t="s">
        <v>0</v>
      </c>
      <c r="D1" s="9" t="s">
        <v>0</v>
      </c>
      <c r="E1" s="9" t="s">
        <v>0</v>
      </c>
      <c r="F1" s="9" t="s">
        <v>0</v>
      </c>
      <c r="G1" s="11" t="s">
        <v>0</v>
      </c>
      <c r="H1" s="9" t="s">
        <v>0</v>
      </c>
      <c r="I1" s="9" t="s">
        <v>0</v>
      </c>
      <c r="J1" s="9" t="s">
        <v>0</v>
      </c>
      <c r="K1" s="9" t="s">
        <v>0</v>
      </c>
      <c r="L1" s="9" t="s">
        <v>0</v>
      </c>
      <c r="M1" s="9" t="s">
        <v>0</v>
      </c>
      <c r="N1" s="9" t="s">
        <v>0</v>
      </c>
      <c r="O1" s="9" t="s">
        <v>0</v>
      </c>
      <c r="P1" s="9" t="s">
        <v>0</v>
      </c>
      <c r="Q1" s="9" t="s">
        <v>0</v>
      </c>
      <c r="R1" s="15" t="s">
        <v>0</v>
      </c>
      <c r="S1" s="16" t="s">
        <v>1</v>
      </c>
      <c r="T1" s="16" t="s">
        <v>1</v>
      </c>
      <c r="U1" s="9" t="s">
        <v>0</v>
      </c>
      <c r="V1" s="9" t="s">
        <v>0</v>
      </c>
      <c r="W1" s="9" t="s">
        <v>0</v>
      </c>
      <c r="X1" s="9" t="s">
        <v>0</v>
      </c>
      <c r="Y1" s="9" t="s">
        <v>0</v>
      </c>
      <c r="Z1" s="9" t="s">
        <v>0</v>
      </c>
      <c r="AA1" s="9" t="s">
        <v>0</v>
      </c>
    </row>
    <row r="2" spans="1:27">
      <c r="A2" s="9" t="s">
        <v>2</v>
      </c>
      <c r="B2" s="9" t="s">
        <v>2</v>
      </c>
      <c r="C2" s="9" t="s">
        <v>2</v>
      </c>
      <c r="D2" s="9" t="s">
        <v>3</v>
      </c>
      <c r="E2" s="9" t="s">
        <v>2</v>
      </c>
      <c r="F2" s="9" t="s">
        <v>2</v>
      </c>
      <c r="G2" s="11" t="s">
        <v>3</v>
      </c>
      <c r="H2" s="9" t="s">
        <v>3</v>
      </c>
      <c r="I2" s="9" t="s">
        <v>3</v>
      </c>
      <c r="J2" s="9" t="s">
        <v>3</v>
      </c>
      <c r="K2" s="9" t="s">
        <v>3</v>
      </c>
      <c r="L2" s="9" t="s">
        <v>3</v>
      </c>
      <c r="M2" s="9" t="s">
        <v>3</v>
      </c>
      <c r="N2" s="9" t="s">
        <v>3</v>
      </c>
      <c r="O2" s="9" t="s">
        <v>3</v>
      </c>
      <c r="P2" s="9" t="s">
        <v>3</v>
      </c>
      <c r="Q2" s="9" t="s">
        <v>3</v>
      </c>
      <c r="R2" s="15" t="s">
        <v>3</v>
      </c>
      <c r="S2" s="16"/>
      <c r="T2" s="16"/>
      <c r="U2" s="9" t="s">
        <v>4</v>
      </c>
      <c r="V2" s="9" t="s">
        <v>4</v>
      </c>
      <c r="W2" s="9" t="s">
        <v>2</v>
      </c>
      <c r="X2" s="9" t="s">
        <v>2</v>
      </c>
      <c r="Y2" s="9" t="s">
        <v>2</v>
      </c>
      <c r="Z2" s="9" t="s">
        <v>2</v>
      </c>
      <c r="AA2" s="9" t="s">
        <v>2</v>
      </c>
    </row>
    <row r="3" spans="1:27">
      <c r="A3" s="9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11" t="s">
        <v>11</v>
      </c>
      <c r="H3" s="9" t="s">
        <v>12</v>
      </c>
      <c r="I3" s="9" t="s">
        <v>13</v>
      </c>
      <c r="J3" s="9" t="s">
        <v>14</v>
      </c>
      <c r="K3" s="9" t="s">
        <v>15</v>
      </c>
      <c r="L3" s="9" t="s">
        <v>16</v>
      </c>
      <c r="M3" s="9" t="s">
        <v>17</v>
      </c>
      <c r="N3" s="9" t="s">
        <v>18</v>
      </c>
      <c r="O3" s="9" t="s">
        <v>19</v>
      </c>
      <c r="P3" s="9" t="s">
        <v>20</v>
      </c>
      <c r="Q3" s="9" t="s">
        <v>21</v>
      </c>
      <c r="R3" s="15" t="s">
        <v>22</v>
      </c>
      <c r="S3" s="16"/>
      <c r="T3" s="16"/>
      <c r="U3" s="9" t="s">
        <v>23</v>
      </c>
      <c r="V3" s="9" t="s">
        <v>24</v>
      </c>
      <c r="W3" s="9" t="s">
        <v>25</v>
      </c>
      <c r="X3" s="9" t="s">
        <v>26</v>
      </c>
      <c r="Y3" s="9" t="s">
        <v>27</v>
      </c>
      <c r="Z3" s="9" t="s">
        <v>28</v>
      </c>
      <c r="AA3" s="9" t="s">
        <v>29</v>
      </c>
    </row>
    <row r="4" spans="1:27">
      <c r="A4" s="9" t="s">
        <v>30</v>
      </c>
      <c r="B4" s="9" t="s">
        <v>31</v>
      </c>
      <c r="C4" s="9" t="s">
        <v>32</v>
      </c>
      <c r="D4" s="9" t="s">
        <v>33</v>
      </c>
      <c r="E4" s="9" t="s">
        <v>34</v>
      </c>
      <c r="F4" s="9" t="s">
        <v>35</v>
      </c>
      <c r="G4" s="11" t="s">
        <v>36</v>
      </c>
      <c r="H4" s="9" t="s">
        <v>37</v>
      </c>
      <c r="I4" s="9" t="s">
        <v>38</v>
      </c>
      <c r="J4" s="9" t="s">
        <v>39</v>
      </c>
      <c r="K4" s="9" t="s">
        <v>40</v>
      </c>
      <c r="L4" s="9" t="s">
        <v>41</v>
      </c>
      <c r="M4" s="9" t="s">
        <v>42</v>
      </c>
      <c r="N4" s="9" t="s">
        <v>43</v>
      </c>
      <c r="O4" s="9" t="s">
        <v>44</v>
      </c>
      <c r="P4" s="9" t="s">
        <v>45</v>
      </c>
      <c r="Q4" s="9" t="s">
        <v>46</v>
      </c>
      <c r="R4" s="15" t="s">
        <v>47</v>
      </c>
      <c r="S4" s="16" t="s">
        <v>48</v>
      </c>
      <c r="T4" s="16" t="s">
        <v>49</v>
      </c>
      <c r="U4" s="9" t="s">
        <v>50</v>
      </c>
      <c r="V4" s="9" t="s">
        <v>51</v>
      </c>
      <c r="W4" s="9" t="s">
        <v>52</v>
      </c>
      <c r="X4" s="9" t="s">
        <v>53</v>
      </c>
      <c r="Y4" s="9" t="s">
        <v>54</v>
      </c>
      <c r="Z4" s="9" t="s">
        <v>55</v>
      </c>
      <c r="AA4" s="9" t="s">
        <v>56</v>
      </c>
    </row>
    <row r="5" s="1" customFormat="1" ht="17.6" spans="1:27">
      <c r="A5" s="1">
        <v>1</v>
      </c>
      <c r="B5" s="1">
        <v>1</v>
      </c>
      <c r="C5" s="1">
        <v>1</v>
      </c>
      <c r="D5" s="1" t="s">
        <v>57</v>
      </c>
      <c r="E5" s="12">
        <v>0</v>
      </c>
      <c r="F5" s="1">
        <v>60</v>
      </c>
      <c r="G5" s="13" t="s">
        <v>58</v>
      </c>
      <c r="H5" s="7" t="s">
        <v>58</v>
      </c>
      <c r="I5" s="7" t="s">
        <v>58</v>
      </c>
      <c r="J5" s="7" t="s">
        <v>58</v>
      </c>
      <c r="K5" s="7" t="s">
        <v>58</v>
      </c>
      <c r="L5" s="7" t="s">
        <v>59</v>
      </c>
      <c r="M5" s="7" t="s">
        <v>60</v>
      </c>
      <c r="N5" s="7" t="s">
        <v>61</v>
      </c>
      <c r="O5" s="7" t="s">
        <v>61</v>
      </c>
      <c r="P5" s="7" t="s">
        <v>58</v>
      </c>
      <c r="Q5" s="7" t="s">
        <v>58</v>
      </c>
      <c r="R5" s="8" t="s">
        <v>59</v>
      </c>
      <c r="S5" s="7">
        <v>72</v>
      </c>
      <c r="T5" s="7">
        <v>16</v>
      </c>
      <c r="U5" s="3" t="str">
        <f>'!熔岩挂机奖励'!$D$1&amp;'!熔岩挂机奖励'!D3</f>
        <v>金币,0,1,2</v>
      </c>
      <c r="V5" s="1" t="str">
        <f>_xlfn.TEXTJOIN("|",TRUE,'!熔岩挂机奖励'!$E$1&amp;'!熔岩挂机奖励'!E3,'!熔岩挂机奖励'!$F$1&amp;'!熔岩挂机奖励'!F3,'!熔岩挂机奖励'!$G$1&amp;'!熔岩挂机奖励'!G3)</f>
        <v>道具,201004,1,5000|道具,201005,1,2000|道具,101010,1,2000</v>
      </c>
      <c r="W5" s="7">
        <v>0</v>
      </c>
      <c r="X5" s="7">
        <v>0</v>
      </c>
      <c r="Y5" s="7">
        <v>0</v>
      </c>
      <c r="Z5" s="7">
        <v>0</v>
      </c>
      <c r="AA5" s="7">
        <v>0</v>
      </c>
    </row>
    <row r="6" s="1" customFormat="1" ht="17.6" spans="1:27">
      <c r="A6" s="1">
        <v>2</v>
      </c>
      <c r="B6" s="1">
        <v>1</v>
      </c>
      <c r="C6" s="1">
        <v>2</v>
      </c>
      <c r="D6" s="1" t="s">
        <v>57</v>
      </c>
      <c r="E6" s="12">
        <v>0</v>
      </c>
      <c r="F6" s="1">
        <v>60</v>
      </c>
      <c r="G6" s="13" t="s">
        <v>58</v>
      </c>
      <c r="H6" s="7" t="s">
        <v>58</v>
      </c>
      <c r="I6" s="7" t="s">
        <v>58</v>
      </c>
      <c r="J6" s="7" t="s">
        <v>58</v>
      </c>
      <c r="K6" s="7" t="s">
        <v>58</v>
      </c>
      <c r="L6" s="7" t="s">
        <v>59</v>
      </c>
      <c r="M6" s="7" t="s">
        <v>62</v>
      </c>
      <c r="N6" s="7" t="s">
        <v>59</v>
      </c>
      <c r="O6" s="7" t="s">
        <v>59</v>
      </c>
      <c r="P6" s="7" t="s">
        <v>58</v>
      </c>
      <c r="Q6" s="7" t="s">
        <v>58</v>
      </c>
      <c r="R6" s="8" t="s">
        <v>59</v>
      </c>
      <c r="S6" s="7">
        <v>648</v>
      </c>
      <c r="T6" s="7">
        <v>35</v>
      </c>
      <c r="U6" s="3" t="str">
        <f>'!熔岩挂机奖励'!$D$1&amp;'!熔岩挂机奖励'!D4</f>
        <v>金币,0,1,2</v>
      </c>
      <c r="V6" s="1" t="str">
        <f>_xlfn.TEXTJOIN("|",TRUE,'!熔岩挂机奖励'!$E$1&amp;'!熔岩挂机奖励'!E4,'!熔岩挂机奖励'!$F$1&amp;'!熔岩挂机奖励'!F4,'!熔岩挂机奖励'!$G$1&amp;'!熔岩挂机奖励'!G4)</f>
        <v>道具,201004,1,5000|道具,201005,1,2000|道具,101010,1,2000</v>
      </c>
      <c r="W6" s="7">
        <v>0</v>
      </c>
      <c r="X6" s="7">
        <v>0</v>
      </c>
      <c r="Y6" s="7">
        <v>0</v>
      </c>
      <c r="Z6" s="7">
        <v>0</v>
      </c>
      <c r="AA6" s="7">
        <v>0</v>
      </c>
    </row>
    <row r="7" s="1" customFormat="1" ht="17.6" spans="1:27">
      <c r="A7" s="1">
        <v>3</v>
      </c>
      <c r="B7" s="1">
        <v>1</v>
      </c>
      <c r="C7" s="1">
        <v>3</v>
      </c>
      <c r="D7" s="1" t="s">
        <v>57</v>
      </c>
      <c r="E7" s="12">
        <v>0</v>
      </c>
      <c r="F7" s="1">
        <v>60</v>
      </c>
      <c r="G7" s="13" t="s">
        <v>63</v>
      </c>
      <c r="H7" s="7" t="s">
        <v>64</v>
      </c>
      <c r="I7" s="7" t="s">
        <v>64</v>
      </c>
      <c r="J7" s="7" t="s">
        <v>58</v>
      </c>
      <c r="K7" s="7" t="s">
        <v>58</v>
      </c>
      <c r="L7" s="7" t="s">
        <v>59</v>
      </c>
      <c r="M7" s="7" t="s">
        <v>62</v>
      </c>
      <c r="N7" s="7" t="s">
        <v>59</v>
      </c>
      <c r="O7" s="7" t="s">
        <v>59</v>
      </c>
      <c r="P7" s="7" t="s">
        <v>58</v>
      </c>
      <c r="Q7" s="7" t="s">
        <v>58</v>
      </c>
      <c r="R7" s="8" t="s">
        <v>58</v>
      </c>
      <c r="S7" s="7">
        <v>1314</v>
      </c>
      <c r="T7" s="7">
        <v>66</v>
      </c>
      <c r="U7" s="3" t="str">
        <f>'!熔岩挂机奖励'!$D$1&amp;'!熔岩挂机奖励'!D5</f>
        <v>金币,0,1,2</v>
      </c>
      <c r="V7" s="1" t="str">
        <f>_xlfn.TEXTJOIN("|",TRUE,'!熔岩挂机奖励'!$E$1&amp;'!熔岩挂机奖励'!E5,'!熔岩挂机奖励'!$F$1&amp;'!熔岩挂机奖励'!F5,'!熔岩挂机奖励'!$G$1&amp;'!熔岩挂机奖励'!G5)</f>
        <v>道具,201004,1,5000|道具,201005,1,2000|道具,101010,1,2000</v>
      </c>
      <c r="W7" s="7">
        <v>0</v>
      </c>
      <c r="X7" s="7">
        <v>0</v>
      </c>
      <c r="Y7" s="7">
        <v>0</v>
      </c>
      <c r="Z7" s="7">
        <v>0</v>
      </c>
      <c r="AA7" s="7">
        <v>0</v>
      </c>
    </row>
    <row r="8" s="1" customFormat="1" ht="17.6" spans="1:27">
      <c r="A8" s="1">
        <v>4</v>
      </c>
      <c r="B8" s="1">
        <v>1</v>
      </c>
      <c r="C8" s="1">
        <v>4</v>
      </c>
      <c r="D8" s="1" t="s">
        <v>57</v>
      </c>
      <c r="E8" s="12">
        <v>0</v>
      </c>
      <c r="F8" s="1">
        <v>60</v>
      </c>
      <c r="G8" s="13" t="s">
        <v>65</v>
      </c>
      <c r="H8" s="7" t="s">
        <v>61</v>
      </c>
      <c r="I8" s="7" t="s">
        <v>61</v>
      </c>
      <c r="J8" s="7" t="s">
        <v>58</v>
      </c>
      <c r="K8" s="7" t="s">
        <v>58</v>
      </c>
      <c r="L8" s="7" t="s">
        <v>59</v>
      </c>
      <c r="M8" s="7" t="s">
        <v>62</v>
      </c>
      <c r="N8" s="7" t="s">
        <v>59</v>
      </c>
      <c r="O8" s="7" t="s">
        <v>59</v>
      </c>
      <c r="P8" s="7" t="s">
        <v>58</v>
      </c>
      <c r="Q8" s="7" t="s">
        <v>58</v>
      </c>
      <c r="R8" s="8" t="s">
        <v>58</v>
      </c>
      <c r="S8" s="7">
        <v>2322</v>
      </c>
      <c r="T8" s="7">
        <v>72</v>
      </c>
      <c r="U8" s="3" t="str">
        <f>'!熔岩挂机奖励'!$D$1&amp;'!熔岩挂机奖励'!D6</f>
        <v>金币,0,1,2</v>
      </c>
      <c r="V8" s="1" t="str">
        <f>_xlfn.TEXTJOIN("|",TRUE,'!熔岩挂机奖励'!$E$1&amp;'!熔岩挂机奖励'!E6,'!熔岩挂机奖励'!$F$1&amp;'!熔岩挂机奖励'!F6,'!熔岩挂机奖励'!$G$1&amp;'!熔岩挂机奖励'!G6)</f>
        <v>道具,201004,1,5000|道具,201005,1,2000|道具,101010,1,2000</v>
      </c>
      <c r="W8" s="7">
        <v>0</v>
      </c>
      <c r="X8" s="7">
        <v>0</v>
      </c>
      <c r="Y8" s="7">
        <v>0</v>
      </c>
      <c r="Z8" s="7">
        <v>0</v>
      </c>
      <c r="AA8" s="7">
        <v>0</v>
      </c>
    </row>
    <row r="9" s="1" customFormat="1" ht="17.6" spans="1:27">
      <c r="A9" s="1">
        <v>5</v>
      </c>
      <c r="B9" s="1">
        <v>1</v>
      </c>
      <c r="C9" s="1">
        <v>5</v>
      </c>
      <c r="D9" s="10">
        <v>203001</v>
      </c>
      <c r="E9" s="12">
        <v>1</v>
      </c>
      <c r="F9" s="1">
        <v>60</v>
      </c>
      <c r="G9" s="13" t="s">
        <v>58</v>
      </c>
      <c r="H9" s="7" t="s">
        <v>58</v>
      </c>
      <c r="I9" s="7" t="s">
        <v>58</v>
      </c>
      <c r="J9" s="7" t="s">
        <v>66</v>
      </c>
      <c r="K9" s="7" t="s">
        <v>64</v>
      </c>
      <c r="L9" s="7" t="s">
        <v>64</v>
      </c>
      <c r="M9" s="7" t="s">
        <v>58</v>
      </c>
      <c r="N9" s="7" t="s">
        <v>58</v>
      </c>
      <c r="O9" s="7" t="s">
        <v>58</v>
      </c>
      <c r="P9" s="7" t="s">
        <v>58</v>
      </c>
      <c r="Q9" s="7" t="s">
        <v>58</v>
      </c>
      <c r="R9" s="8" t="s">
        <v>58</v>
      </c>
      <c r="S9" s="7">
        <v>4000</v>
      </c>
      <c r="T9" s="7">
        <v>160</v>
      </c>
      <c r="U9" s="3" t="str">
        <f>'!熔岩挂机奖励'!$D$1&amp;'!熔岩挂机奖励'!D7</f>
        <v>金币,0,1,2</v>
      </c>
      <c r="V9" s="1" t="str">
        <f>_xlfn.TEXTJOIN("|",TRUE,'!熔岩挂机奖励'!$E$1&amp;'!熔岩挂机奖励'!E7,'!熔岩挂机奖励'!$F$1&amp;'!熔岩挂机奖励'!F7,'!熔岩挂机奖励'!$G$1&amp;'!熔岩挂机奖励'!G7)</f>
        <v>道具,201004,1,5000|道具,201005,1,2000|道具,101010,1,2000</v>
      </c>
      <c r="W9" s="7">
        <v>0</v>
      </c>
      <c r="X9" s="7">
        <v>0</v>
      </c>
      <c r="Y9" s="7">
        <v>0</v>
      </c>
      <c r="Z9" s="7">
        <v>0</v>
      </c>
      <c r="AA9" s="7">
        <v>0</v>
      </c>
    </row>
    <row r="10" s="1" customFormat="1" ht="17.6" spans="1:27">
      <c r="A10" s="1">
        <v>6</v>
      </c>
      <c r="B10" s="1">
        <v>1</v>
      </c>
      <c r="C10" s="1">
        <v>6</v>
      </c>
      <c r="D10" s="1" t="s">
        <v>57</v>
      </c>
      <c r="E10" s="12">
        <v>0</v>
      </c>
      <c r="F10" s="1">
        <v>60</v>
      </c>
      <c r="G10" s="13" t="s">
        <v>67</v>
      </c>
      <c r="H10" s="7" t="s">
        <v>64</v>
      </c>
      <c r="I10" s="7" t="s">
        <v>64</v>
      </c>
      <c r="J10" s="7" t="s">
        <v>58</v>
      </c>
      <c r="K10" s="7" t="s">
        <v>58</v>
      </c>
      <c r="L10" s="7" t="s">
        <v>59</v>
      </c>
      <c r="M10" s="7" t="s">
        <v>68</v>
      </c>
      <c r="N10" s="7" t="s">
        <v>61</v>
      </c>
      <c r="O10" s="7" t="s">
        <v>61</v>
      </c>
      <c r="P10" s="7" t="s">
        <v>58</v>
      </c>
      <c r="Q10" s="7" t="s">
        <v>58</v>
      </c>
      <c r="R10" s="8" t="s">
        <v>58</v>
      </c>
      <c r="S10" s="7">
        <v>6412</v>
      </c>
      <c r="T10" s="7">
        <v>432</v>
      </c>
      <c r="U10" s="3" t="str">
        <f>'!熔岩挂机奖励'!$D$1&amp;'!熔岩挂机奖励'!D8</f>
        <v>金币,0,1,4</v>
      </c>
      <c r="V10" s="1" t="str">
        <f>_xlfn.TEXTJOIN("|",TRUE,'!熔岩挂机奖励'!$E$1&amp;'!熔岩挂机奖励'!E8,'!熔岩挂机奖励'!$F$1&amp;'!熔岩挂机奖励'!F8,'!熔岩挂机奖励'!$G$1&amp;'!熔岩挂机奖励'!G8)</f>
        <v>道具,201004,1,10000|道具,201005,1,4000|道具,101010,1,4000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</row>
    <row r="11" s="1" customFormat="1" ht="17.6" spans="1:27">
      <c r="A11" s="1">
        <v>7</v>
      </c>
      <c r="B11" s="1">
        <v>1</v>
      </c>
      <c r="C11" s="1">
        <v>7</v>
      </c>
      <c r="D11" s="1" t="s">
        <v>57</v>
      </c>
      <c r="E11" s="12">
        <v>0</v>
      </c>
      <c r="F11" s="1">
        <v>60</v>
      </c>
      <c r="G11" s="13" t="s">
        <v>67</v>
      </c>
      <c r="H11" s="7" t="s">
        <v>64</v>
      </c>
      <c r="I11" s="7" t="s">
        <v>64</v>
      </c>
      <c r="J11" s="7" t="s">
        <v>58</v>
      </c>
      <c r="K11" s="7" t="s">
        <v>58</v>
      </c>
      <c r="L11" s="7" t="s">
        <v>58</v>
      </c>
      <c r="M11" s="7" t="s">
        <v>69</v>
      </c>
      <c r="N11" s="7" t="s">
        <v>59</v>
      </c>
      <c r="O11" s="7" t="s">
        <v>59</v>
      </c>
      <c r="P11" s="7" t="s">
        <v>58</v>
      </c>
      <c r="Q11" s="7" t="s">
        <v>58</v>
      </c>
      <c r="R11" s="8" t="s">
        <v>58</v>
      </c>
      <c r="S11" s="7">
        <v>6776</v>
      </c>
      <c r="T11" s="7">
        <v>568</v>
      </c>
      <c r="U11" s="3" t="str">
        <f>'!熔岩挂机奖励'!$D$1&amp;'!熔岩挂机奖励'!D9</f>
        <v>金币,0,1,4</v>
      </c>
      <c r="V11" s="1" t="str">
        <f>_xlfn.TEXTJOIN("|",TRUE,'!熔岩挂机奖励'!$E$1&amp;'!熔岩挂机奖励'!E9,'!熔岩挂机奖励'!$F$1&amp;'!熔岩挂机奖励'!F9,'!熔岩挂机奖励'!$G$1&amp;'!熔岩挂机奖励'!G9)</f>
        <v>道具,201004,1,10000|道具,201005,1,4000|道具,101010,1,4000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</row>
    <row r="12" s="1" customFormat="1" ht="17.6" spans="1:27">
      <c r="A12" s="1">
        <v>8</v>
      </c>
      <c r="B12" s="1">
        <v>1</v>
      </c>
      <c r="C12" s="1">
        <v>8</v>
      </c>
      <c r="D12" s="1" t="s">
        <v>57</v>
      </c>
      <c r="E12" s="12">
        <v>0</v>
      </c>
      <c r="F12" s="1">
        <v>60</v>
      </c>
      <c r="G12" s="13" t="s">
        <v>70</v>
      </c>
      <c r="H12" s="7" t="s">
        <v>71</v>
      </c>
      <c r="I12" s="7" t="s">
        <v>72</v>
      </c>
      <c r="J12" s="7" t="s">
        <v>58</v>
      </c>
      <c r="K12" s="7" t="s">
        <v>58</v>
      </c>
      <c r="L12" s="7" t="s">
        <v>59</v>
      </c>
      <c r="M12" s="7" t="s">
        <v>73</v>
      </c>
      <c r="N12" s="7" t="s">
        <v>74</v>
      </c>
      <c r="O12" s="7" t="s">
        <v>74</v>
      </c>
      <c r="P12" s="7" t="s">
        <v>58</v>
      </c>
      <c r="Q12" s="7" t="s">
        <v>58</v>
      </c>
      <c r="R12" s="8" t="s">
        <v>58</v>
      </c>
      <c r="S12" s="7">
        <v>9618</v>
      </c>
      <c r="T12" s="7">
        <v>648</v>
      </c>
      <c r="U12" s="3" t="str">
        <f>'!熔岩挂机奖励'!$D$1&amp;'!熔岩挂机奖励'!D10</f>
        <v>金币,0,1,4</v>
      </c>
      <c r="V12" s="1" t="str">
        <f>_xlfn.TEXTJOIN("|",TRUE,'!熔岩挂机奖励'!$E$1&amp;'!熔岩挂机奖励'!E10,'!熔岩挂机奖励'!$F$1&amp;'!熔岩挂机奖励'!F10,'!熔岩挂机奖励'!$G$1&amp;'!熔岩挂机奖励'!G10)</f>
        <v>道具,201004,1,10000|道具,201005,1,4000|道具,101010,1,4000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</row>
    <row r="13" s="1" customFormat="1" ht="17.6" spans="1:27">
      <c r="A13" s="1">
        <v>9</v>
      </c>
      <c r="B13" s="1">
        <v>1</v>
      </c>
      <c r="C13" s="1">
        <v>9</v>
      </c>
      <c r="D13" s="1" t="s">
        <v>57</v>
      </c>
      <c r="E13" s="12">
        <v>0</v>
      </c>
      <c r="F13" s="1">
        <v>60</v>
      </c>
      <c r="G13" s="13" t="s">
        <v>75</v>
      </c>
      <c r="H13" s="7" t="s">
        <v>76</v>
      </c>
      <c r="I13" s="7" t="s">
        <v>77</v>
      </c>
      <c r="J13" s="7" t="s">
        <v>58</v>
      </c>
      <c r="K13" s="7" t="s">
        <v>58</v>
      </c>
      <c r="L13" s="7" t="s">
        <v>59</v>
      </c>
      <c r="M13" s="7" t="s">
        <v>69</v>
      </c>
      <c r="N13" s="7" t="s">
        <v>78</v>
      </c>
      <c r="O13" s="7" t="s">
        <v>78</v>
      </c>
      <c r="P13" s="7" t="s">
        <v>58</v>
      </c>
      <c r="Q13" s="7" t="s">
        <v>58</v>
      </c>
      <c r="R13" s="8" t="s">
        <v>58</v>
      </c>
      <c r="S13" s="7">
        <v>16228</v>
      </c>
      <c r="T13" s="7">
        <v>1008</v>
      </c>
      <c r="U13" s="3" t="str">
        <f>'!熔岩挂机奖励'!$D$1&amp;'!熔岩挂机奖励'!D11</f>
        <v>金币,0,1,4</v>
      </c>
      <c r="V13" s="1" t="str">
        <f>_xlfn.TEXTJOIN("|",TRUE,'!熔岩挂机奖励'!$E$1&amp;'!熔岩挂机奖励'!E11,'!熔岩挂机奖励'!$F$1&amp;'!熔岩挂机奖励'!F11,'!熔岩挂机奖励'!$G$1&amp;'!熔岩挂机奖励'!G11)</f>
        <v>道具,201004,1,10000|道具,201005,1,4000|道具,101010,1,4000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</row>
    <row r="14" s="1" customFormat="1" ht="17.6" spans="1:27">
      <c r="A14" s="1">
        <v>10</v>
      </c>
      <c r="B14" s="1">
        <v>1</v>
      </c>
      <c r="C14" s="1">
        <v>10</v>
      </c>
      <c r="D14" s="10">
        <v>202001</v>
      </c>
      <c r="E14" s="12">
        <v>2</v>
      </c>
      <c r="F14" s="1">
        <v>60</v>
      </c>
      <c r="G14" s="13" t="s">
        <v>58</v>
      </c>
      <c r="H14" s="7" t="s">
        <v>58</v>
      </c>
      <c r="I14" s="7" t="s">
        <v>58</v>
      </c>
      <c r="J14" s="7" t="s">
        <v>79</v>
      </c>
      <c r="K14" s="7" t="s">
        <v>80</v>
      </c>
      <c r="L14" s="7" t="s">
        <v>64</v>
      </c>
      <c r="M14" s="7" t="s">
        <v>58</v>
      </c>
      <c r="N14" s="7" t="s">
        <v>58</v>
      </c>
      <c r="O14" s="7" t="s">
        <v>58</v>
      </c>
      <c r="P14" s="7" t="s">
        <v>68</v>
      </c>
      <c r="Q14" s="7" t="s">
        <v>81</v>
      </c>
      <c r="R14" s="8" t="s">
        <v>61</v>
      </c>
      <c r="S14" s="7">
        <v>13808</v>
      </c>
      <c r="T14" s="7">
        <v>1024</v>
      </c>
      <c r="U14" s="3" t="str">
        <f>'!熔岩挂机奖励'!$D$1&amp;'!熔岩挂机奖励'!D12</f>
        <v>金币,0,1,4</v>
      </c>
      <c r="V14" s="1" t="str">
        <f>_xlfn.TEXTJOIN("|",TRUE,'!熔岩挂机奖励'!$E$1&amp;'!熔岩挂机奖励'!E12,'!熔岩挂机奖励'!$F$1&amp;'!熔岩挂机奖励'!F12,'!熔岩挂机奖励'!$G$1&amp;'!熔岩挂机奖励'!G12)</f>
        <v>道具,201004,1,10000|道具,201005,1,4000|道具,101010,1,4000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</row>
    <row r="15" s="1" customFormat="1" ht="17.6" spans="1:27">
      <c r="A15" s="1">
        <v>11</v>
      </c>
      <c r="B15" s="1">
        <v>1</v>
      </c>
      <c r="C15" s="1">
        <v>11</v>
      </c>
      <c r="D15" s="1" t="s">
        <v>57</v>
      </c>
      <c r="E15" s="12">
        <v>0</v>
      </c>
      <c r="F15" s="1">
        <v>60</v>
      </c>
      <c r="G15" s="13" t="s">
        <v>82</v>
      </c>
      <c r="H15" s="7" t="s">
        <v>61</v>
      </c>
      <c r="I15" s="7" t="s">
        <v>61</v>
      </c>
      <c r="J15" s="7" t="s">
        <v>58</v>
      </c>
      <c r="K15" s="7" t="s">
        <v>58</v>
      </c>
      <c r="L15" s="7" t="s">
        <v>59</v>
      </c>
      <c r="M15" s="7" t="s">
        <v>83</v>
      </c>
      <c r="N15" s="7" t="s">
        <v>59</v>
      </c>
      <c r="O15" s="7" t="s">
        <v>59</v>
      </c>
      <c r="P15" s="7" t="s">
        <v>58</v>
      </c>
      <c r="Q15" s="7" t="s">
        <v>58</v>
      </c>
      <c r="R15" s="8" t="s">
        <v>59</v>
      </c>
      <c r="S15" s="7">
        <v>43640</v>
      </c>
      <c r="T15" s="7">
        <v>3168</v>
      </c>
      <c r="U15" s="3" t="str">
        <f>'!熔岩挂机奖励'!$D$1&amp;'!熔岩挂机奖励'!D13</f>
        <v>金币,0,1,6</v>
      </c>
      <c r="V15" s="1" t="str">
        <f>_xlfn.TEXTJOIN("|",TRUE,'!熔岩挂机奖励'!$E$1&amp;'!熔岩挂机奖励'!E13,'!熔岩挂机奖励'!$F$1&amp;'!熔岩挂机奖励'!F13,'!熔岩挂机奖励'!$G$1&amp;'!熔岩挂机奖励'!G13)</f>
        <v>道具,201004,1,15000|道具,201005,1,6000|道具,101010,1,6000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</row>
    <row r="16" s="1" customFormat="1" ht="17.6" spans="1:27">
      <c r="A16" s="1">
        <v>12</v>
      </c>
      <c r="B16" s="1">
        <v>1</v>
      </c>
      <c r="C16" s="1">
        <v>12</v>
      </c>
      <c r="D16" s="1" t="s">
        <v>57</v>
      </c>
      <c r="E16" s="12">
        <v>0</v>
      </c>
      <c r="F16" s="1">
        <v>60</v>
      </c>
      <c r="G16" s="13" t="s">
        <v>82</v>
      </c>
      <c r="H16" s="7" t="s">
        <v>61</v>
      </c>
      <c r="I16" s="7" t="s">
        <v>84</v>
      </c>
      <c r="J16" s="7" t="s">
        <v>58</v>
      </c>
      <c r="K16" s="7" t="s">
        <v>58</v>
      </c>
      <c r="L16" s="7" t="s">
        <v>58</v>
      </c>
      <c r="M16" s="7" t="s">
        <v>83</v>
      </c>
      <c r="N16" s="7" t="s">
        <v>59</v>
      </c>
      <c r="O16" s="7" t="s">
        <v>85</v>
      </c>
      <c r="P16" s="7" t="s">
        <v>58</v>
      </c>
      <c r="Q16" s="7" t="s">
        <v>58</v>
      </c>
      <c r="R16" s="8" t="s">
        <v>58</v>
      </c>
      <c r="S16" s="7">
        <v>45520</v>
      </c>
      <c r="T16" s="7">
        <v>4168</v>
      </c>
      <c r="U16" s="3" t="str">
        <f>'!熔岩挂机奖励'!$D$1&amp;'!熔岩挂机奖励'!D14</f>
        <v>金币,0,1,6</v>
      </c>
      <c r="V16" s="1" t="str">
        <f>_xlfn.TEXTJOIN("|",TRUE,'!熔岩挂机奖励'!$E$1&amp;'!熔岩挂机奖励'!E14,'!熔岩挂机奖励'!$F$1&amp;'!熔岩挂机奖励'!F14,'!熔岩挂机奖励'!$G$1&amp;'!熔岩挂机奖励'!G14)</f>
        <v>道具,201004,1,15000|道具,201005,1,6000|道具,101010,1,6000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</row>
    <row r="17" s="1" customFormat="1" ht="17.6" spans="1:27">
      <c r="A17" s="1">
        <v>13</v>
      </c>
      <c r="B17" s="1">
        <v>1</v>
      </c>
      <c r="C17" s="1">
        <v>13</v>
      </c>
      <c r="D17" s="1" t="s">
        <v>57</v>
      </c>
      <c r="E17" s="12">
        <v>0</v>
      </c>
      <c r="F17" s="1">
        <v>60</v>
      </c>
      <c r="G17" s="13" t="s">
        <v>86</v>
      </c>
      <c r="H17" s="7" t="s">
        <v>59</v>
      </c>
      <c r="I17" s="7" t="s">
        <v>59</v>
      </c>
      <c r="J17" s="7" t="s">
        <v>58</v>
      </c>
      <c r="K17" s="7" t="s">
        <v>58</v>
      </c>
      <c r="L17" s="7" t="s">
        <v>59</v>
      </c>
      <c r="M17" s="7" t="s">
        <v>83</v>
      </c>
      <c r="N17" s="7" t="s">
        <v>59</v>
      </c>
      <c r="O17" s="7" t="s">
        <v>78</v>
      </c>
      <c r="P17" s="7" t="s">
        <v>58</v>
      </c>
      <c r="Q17" s="7" t="s">
        <v>58</v>
      </c>
      <c r="R17" s="8" t="s">
        <v>58</v>
      </c>
      <c r="S17" s="7">
        <v>45990</v>
      </c>
      <c r="T17" s="7">
        <v>4418</v>
      </c>
      <c r="U17" s="3" t="str">
        <f>'!熔岩挂机奖励'!$D$1&amp;'!熔岩挂机奖励'!D15</f>
        <v>金币,0,1,6</v>
      </c>
      <c r="V17" s="1" t="str">
        <f>_xlfn.TEXTJOIN("|",TRUE,'!熔岩挂机奖励'!$E$1&amp;'!熔岩挂机奖励'!E15,'!熔岩挂机奖励'!$F$1&amp;'!熔岩挂机奖励'!F15,'!熔岩挂机奖励'!$G$1&amp;'!熔岩挂机奖励'!G15)</f>
        <v>道具,201004,1,15000|道具,201005,1,6000|道具,101010,1,6000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</row>
    <row r="18" s="1" customFormat="1" ht="17.6" spans="1:27">
      <c r="A18" s="1">
        <v>14</v>
      </c>
      <c r="B18" s="1">
        <v>1</v>
      </c>
      <c r="C18" s="1">
        <v>14</v>
      </c>
      <c r="D18" s="1" t="s">
        <v>57</v>
      </c>
      <c r="E18" s="12">
        <v>0</v>
      </c>
      <c r="F18" s="1">
        <v>60</v>
      </c>
      <c r="G18" s="13" t="s">
        <v>82</v>
      </c>
      <c r="H18" s="7" t="s">
        <v>61</v>
      </c>
      <c r="I18" s="7" t="s">
        <v>87</v>
      </c>
      <c r="J18" s="7" t="s">
        <v>58</v>
      </c>
      <c r="K18" s="7" t="s">
        <v>58</v>
      </c>
      <c r="L18" s="7" t="s">
        <v>58</v>
      </c>
      <c r="M18" s="7" t="s">
        <v>83</v>
      </c>
      <c r="N18" s="7" t="s">
        <v>59</v>
      </c>
      <c r="O18" s="7" t="s">
        <v>88</v>
      </c>
      <c r="P18" s="7" t="s">
        <v>58</v>
      </c>
      <c r="Q18" s="7" t="s">
        <v>58</v>
      </c>
      <c r="R18" s="8" t="s">
        <v>58</v>
      </c>
      <c r="S18" s="7">
        <v>95592</v>
      </c>
      <c r="T18" s="7">
        <v>7506</v>
      </c>
      <c r="U18" s="3" t="str">
        <f>'!熔岩挂机奖励'!$D$1&amp;'!熔岩挂机奖励'!D16</f>
        <v>金币,0,1,6</v>
      </c>
      <c r="V18" s="1" t="str">
        <f>_xlfn.TEXTJOIN("|",TRUE,'!熔岩挂机奖励'!$E$1&amp;'!熔岩挂机奖励'!E16,'!熔岩挂机奖励'!$F$1&amp;'!熔岩挂机奖励'!F16,'!熔岩挂机奖励'!$G$1&amp;'!熔岩挂机奖励'!G16)</f>
        <v>道具,201004,1,15000|道具,201005,1,6000|道具,101010,1,6000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</row>
    <row r="19" s="1" customFormat="1" ht="17.6" spans="1:27">
      <c r="A19" s="1">
        <v>15</v>
      </c>
      <c r="B19" s="1">
        <v>1</v>
      </c>
      <c r="C19" s="1">
        <v>15</v>
      </c>
      <c r="D19" s="10">
        <v>203002</v>
      </c>
      <c r="E19" s="12">
        <v>1</v>
      </c>
      <c r="F19" s="1">
        <v>60</v>
      </c>
      <c r="G19" s="13" t="s">
        <v>58</v>
      </c>
      <c r="H19" s="7" t="s">
        <v>58</v>
      </c>
      <c r="I19" s="7" t="s">
        <v>59</v>
      </c>
      <c r="J19" s="7" t="s">
        <v>89</v>
      </c>
      <c r="K19" s="7" t="s">
        <v>64</v>
      </c>
      <c r="L19" s="7" t="s">
        <v>64</v>
      </c>
      <c r="M19" s="7" t="s">
        <v>58</v>
      </c>
      <c r="N19" s="7" t="s">
        <v>58</v>
      </c>
      <c r="O19" s="7" t="s">
        <v>59</v>
      </c>
      <c r="P19" s="7" t="s">
        <v>58</v>
      </c>
      <c r="Q19" s="7" t="s">
        <v>58</v>
      </c>
      <c r="R19" s="8" t="s">
        <v>59</v>
      </c>
      <c r="S19" s="7">
        <v>28000</v>
      </c>
      <c r="T19" s="7">
        <v>700</v>
      </c>
      <c r="U19" s="3" t="str">
        <f>'!熔岩挂机奖励'!$D$1&amp;'!熔岩挂机奖励'!D17</f>
        <v>金币,0,1,6</v>
      </c>
      <c r="V19" s="1" t="str">
        <f>_xlfn.TEXTJOIN("|",TRUE,'!熔岩挂机奖励'!$E$1&amp;'!熔岩挂机奖励'!E17,'!熔岩挂机奖励'!$F$1&amp;'!熔岩挂机奖励'!F17,'!熔岩挂机奖励'!$G$1&amp;'!熔岩挂机奖励'!G17)</f>
        <v>道具,201004,1,15000|道具,201005,1,6000|道具,101010,1,6000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</row>
    <row r="20" s="1" customFormat="1" ht="17.6" spans="1:27">
      <c r="A20" s="1">
        <v>16</v>
      </c>
      <c r="B20" s="1">
        <v>1</v>
      </c>
      <c r="C20" s="1">
        <v>16</v>
      </c>
      <c r="D20" s="1" t="s">
        <v>90</v>
      </c>
      <c r="E20" s="12">
        <v>0</v>
      </c>
      <c r="F20" s="1">
        <v>60</v>
      </c>
      <c r="G20" s="13" t="s">
        <v>91</v>
      </c>
      <c r="H20" s="7" t="s">
        <v>92</v>
      </c>
      <c r="I20" s="7" t="s">
        <v>72</v>
      </c>
      <c r="J20" s="7" t="s">
        <v>93</v>
      </c>
      <c r="K20" s="7" t="s">
        <v>61</v>
      </c>
      <c r="L20" s="7" t="s">
        <v>61</v>
      </c>
      <c r="M20" s="7" t="s">
        <v>58</v>
      </c>
      <c r="N20" s="7" t="s">
        <v>58</v>
      </c>
      <c r="O20" s="7" t="s">
        <v>58</v>
      </c>
      <c r="P20" s="7" t="s">
        <v>94</v>
      </c>
      <c r="Q20" s="7" t="s">
        <v>95</v>
      </c>
      <c r="R20" s="8" t="s">
        <v>72</v>
      </c>
      <c r="S20" s="7">
        <v>110368</v>
      </c>
      <c r="T20" s="7">
        <v>6624</v>
      </c>
      <c r="U20" s="3" t="str">
        <f>'!熔岩挂机奖励'!$D$1&amp;'!熔岩挂机奖励'!D18</f>
        <v>金币,0,1,8</v>
      </c>
      <c r="V20" s="1" t="str">
        <f>_xlfn.TEXTJOIN("|",TRUE,'!熔岩挂机奖励'!$E$1&amp;'!熔岩挂机奖励'!E18,'!熔岩挂机奖励'!$F$1&amp;'!熔岩挂机奖励'!F18,'!熔岩挂机奖励'!$G$1&amp;'!熔岩挂机奖励'!G18)</f>
        <v>道具,201004,1,20000|道具,201005,1,8000|道具,101010,1,8000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</row>
    <row r="21" s="1" customFormat="1" ht="17.6" spans="1:27">
      <c r="A21" s="1">
        <v>17</v>
      </c>
      <c r="B21" s="1">
        <v>1</v>
      </c>
      <c r="C21" s="1">
        <v>17</v>
      </c>
      <c r="D21" s="1" t="s">
        <v>90</v>
      </c>
      <c r="E21" s="12">
        <v>0</v>
      </c>
      <c r="F21" s="1">
        <v>60</v>
      </c>
      <c r="G21" s="13" t="s">
        <v>96</v>
      </c>
      <c r="H21" s="7" t="s">
        <v>97</v>
      </c>
      <c r="I21" s="7" t="s">
        <v>98</v>
      </c>
      <c r="J21" s="7" t="s">
        <v>99</v>
      </c>
      <c r="K21" s="7" t="s">
        <v>100</v>
      </c>
      <c r="L21" s="7" t="s">
        <v>100</v>
      </c>
      <c r="M21" s="7" t="s">
        <v>58</v>
      </c>
      <c r="N21" s="7" t="s">
        <v>58</v>
      </c>
      <c r="O21" s="7" t="s">
        <v>58</v>
      </c>
      <c r="P21" s="7" t="s">
        <v>101</v>
      </c>
      <c r="Q21" s="7" t="s">
        <v>102</v>
      </c>
      <c r="R21" s="8" t="s">
        <v>103</v>
      </c>
      <c r="S21" s="7">
        <v>164916</v>
      </c>
      <c r="T21" s="7">
        <v>8087</v>
      </c>
      <c r="U21" s="3" t="str">
        <f>'!熔岩挂机奖励'!$D$1&amp;'!熔岩挂机奖励'!D19</f>
        <v>金币,0,1,8</v>
      </c>
      <c r="V21" s="1" t="str">
        <f>_xlfn.TEXTJOIN("|",TRUE,'!熔岩挂机奖励'!$E$1&amp;'!熔岩挂机奖励'!E19,'!熔岩挂机奖励'!$F$1&amp;'!熔岩挂机奖励'!F19,'!熔岩挂机奖励'!$G$1&amp;'!熔岩挂机奖励'!G19)</f>
        <v>道具,201004,1,20000|道具,201005,1,8000|道具,101010,1,8000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</row>
    <row r="22" s="1" customFormat="1" ht="17.6" spans="1:27">
      <c r="A22" s="1">
        <v>18</v>
      </c>
      <c r="B22" s="1">
        <v>1</v>
      </c>
      <c r="C22" s="1">
        <v>18</v>
      </c>
      <c r="D22" s="1" t="s">
        <v>90</v>
      </c>
      <c r="E22" s="12">
        <v>0</v>
      </c>
      <c r="F22" s="1">
        <v>60</v>
      </c>
      <c r="G22" s="13" t="s">
        <v>104</v>
      </c>
      <c r="H22" s="7" t="s">
        <v>105</v>
      </c>
      <c r="I22" s="7" t="s">
        <v>59</v>
      </c>
      <c r="J22" s="7" t="s">
        <v>99</v>
      </c>
      <c r="K22" s="7" t="s">
        <v>106</v>
      </c>
      <c r="L22" s="7" t="s">
        <v>107</v>
      </c>
      <c r="M22" s="7" t="s">
        <v>108</v>
      </c>
      <c r="N22" s="7" t="s">
        <v>109</v>
      </c>
      <c r="O22" s="7" t="s">
        <v>64</v>
      </c>
      <c r="P22" s="7" t="s">
        <v>110</v>
      </c>
      <c r="Q22" s="7" t="s">
        <v>76</v>
      </c>
      <c r="R22" s="8" t="s">
        <v>77</v>
      </c>
      <c r="S22" s="7">
        <v>227832</v>
      </c>
      <c r="T22" s="7">
        <v>8220</v>
      </c>
      <c r="U22" s="3" t="str">
        <f>'!熔岩挂机奖励'!$D$1&amp;'!熔岩挂机奖励'!D20</f>
        <v>金币,0,1,8</v>
      </c>
      <c r="V22" s="1" t="str">
        <f>_xlfn.TEXTJOIN("|",TRUE,'!熔岩挂机奖励'!$E$1&amp;'!熔岩挂机奖励'!E20,'!熔岩挂机奖励'!$F$1&amp;'!熔岩挂机奖励'!F20,'!熔岩挂机奖励'!$G$1&amp;'!熔岩挂机奖励'!G20)</f>
        <v>道具,201004,1,20000|道具,201005,1,8000|道具,101010,1,8000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</row>
    <row r="23" s="1" customFormat="1" ht="17.6" spans="1:27">
      <c r="A23" s="1">
        <v>19</v>
      </c>
      <c r="B23" s="1">
        <v>1</v>
      </c>
      <c r="C23" s="1">
        <v>19</v>
      </c>
      <c r="D23" s="1" t="s">
        <v>90</v>
      </c>
      <c r="E23" s="12">
        <v>0</v>
      </c>
      <c r="F23" s="1">
        <v>60</v>
      </c>
      <c r="G23" s="13" t="s">
        <v>111</v>
      </c>
      <c r="H23" s="7" t="s">
        <v>81</v>
      </c>
      <c r="I23" s="7" t="s">
        <v>61</v>
      </c>
      <c r="J23" s="7" t="s">
        <v>83</v>
      </c>
      <c r="K23" s="7" t="s">
        <v>78</v>
      </c>
      <c r="L23" s="7" t="s">
        <v>112</v>
      </c>
      <c r="M23" s="7" t="s">
        <v>113</v>
      </c>
      <c r="N23" s="7" t="s">
        <v>87</v>
      </c>
      <c r="O23" s="7" t="s">
        <v>61</v>
      </c>
      <c r="P23" s="7" t="s">
        <v>86</v>
      </c>
      <c r="Q23" s="7" t="s">
        <v>88</v>
      </c>
      <c r="R23" s="8" t="s">
        <v>85</v>
      </c>
      <c r="S23" s="7">
        <v>214908</v>
      </c>
      <c r="T23" s="7">
        <v>9948</v>
      </c>
      <c r="U23" s="3" t="str">
        <f>'!熔岩挂机奖励'!$D$1&amp;'!熔岩挂机奖励'!D21</f>
        <v>金币,0,1,8</v>
      </c>
      <c r="V23" s="1" t="str">
        <f>_xlfn.TEXTJOIN("|",TRUE,'!熔岩挂机奖励'!$E$1&amp;'!熔岩挂机奖励'!E21,'!熔岩挂机奖励'!$F$1&amp;'!熔岩挂机奖励'!F21,'!熔岩挂机奖励'!$G$1&amp;'!熔岩挂机奖励'!G21)</f>
        <v>道具,201004,1,20000|道具,201005,1,8000|道具,101010,1,8000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</row>
    <row r="24" s="1" customFormat="1" ht="17.6" spans="1:27">
      <c r="A24" s="1">
        <v>20</v>
      </c>
      <c r="B24" s="1">
        <v>1</v>
      </c>
      <c r="C24" s="1">
        <v>20</v>
      </c>
      <c r="D24" s="1" t="s">
        <v>114</v>
      </c>
      <c r="E24" s="12">
        <v>2</v>
      </c>
      <c r="F24" s="1">
        <v>60</v>
      </c>
      <c r="G24" s="13" t="s">
        <v>115</v>
      </c>
      <c r="H24" s="7" t="s">
        <v>116</v>
      </c>
      <c r="I24" s="7" t="s">
        <v>59</v>
      </c>
      <c r="J24" s="7" t="s">
        <v>83</v>
      </c>
      <c r="K24" s="7" t="s">
        <v>117</v>
      </c>
      <c r="L24" s="7" t="s">
        <v>88</v>
      </c>
      <c r="M24" s="7" t="s">
        <v>118</v>
      </c>
      <c r="N24" s="7" t="s">
        <v>109</v>
      </c>
      <c r="O24" s="7" t="s">
        <v>64</v>
      </c>
      <c r="P24" s="7" t="s">
        <v>86</v>
      </c>
      <c r="Q24" s="7" t="s">
        <v>119</v>
      </c>
      <c r="R24" s="8" t="s">
        <v>59</v>
      </c>
      <c r="S24" s="7">
        <v>227074</v>
      </c>
      <c r="T24" s="7">
        <v>10048</v>
      </c>
      <c r="U24" s="3" t="str">
        <f>'!熔岩挂机奖励'!$D$1&amp;'!熔岩挂机奖励'!D22</f>
        <v>金币,0,1,8</v>
      </c>
      <c r="V24" s="1" t="str">
        <f>_xlfn.TEXTJOIN("|",TRUE,'!熔岩挂机奖励'!$E$1&amp;'!熔岩挂机奖励'!E22,'!熔岩挂机奖励'!$F$1&amp;'!熔岩挂机奖励'!F22,'!熔岩挂机奖励'!$G$1&amp;'!熔岩挂机奖励'!G22)</f>
        <v>道具,201004,1,20000|道具,201005,1,8000|道具,101010,1,8000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</row>
    <row r="25" s="1" customFormat="1" ht="17.6" spans="1:27">
      <c r="A25" s="1">
        <v>21</v>
      </c>
      <c r="B25" s="1">
        <v>1</v>
      </c>
      <c r="C25" s="1">
        <v>21</v>
      </c>
      <c r="D25" s="1" t="s">
        <v>57</v>
      </c>
      <c r="E25" s="12">
        <v>0</v>
      </c>
      <c r="F25" s="1">
        <v>60</v>
      </c>
      <c r="G25" s="13" t="s">
        <v>120</v>
      </c>
      <c r="H25" s="7" t="s">
        <v>61</v>
      </c>
      <c r="I25" s="7" t="s">
        <v>61</v>
      </c>
      <c r="J25" s="7" t="s">
        <v>121</v>
      </c>
      <c r="K25" s="7" t="s">
        <v>59</v>
      </c>
      <c r="L25" s="7" t="s">
        <v>78</v>
      </c>
      <c r="M25" s="7" t="s">
        <v>122</v>
      </c>
      <c r="N25" s="7" t="s">
        <v>77</v>
      </c>
      <c r="O25" s="7" t="s">
        <v>77</v>
      </c>
      <c r="P25" s="7" t="s">
        <v>123</v>
      </c>
      <c r="Q25" s="7" t="s">
        <v>77</v>
      </c>
      <c r="R25" s="8" t="s">
        <v>77</v>
      </c>
      <c r="S25" s="7">
        <v>275200</v>
      </c>
      <c r="T25" s="7">
        <v>15840</v>
      </c>
      <c r="U25" s="3" t="str">
        <f>'!熔岩挂机奖励'!$D$1&amp;'!熔岩挂机奖励'!D23</f>
        <v>金币,0,1,10</v>
      </c>
      <c r="V25" s="1" t="str">
        <f>_xlfn.TEXTJOIN("|",TRUE,'!熔岩挂机奖励'!$E$1&amp;'!熔岩挂机奖励'!E23,'!熔岩挂机奖励'!$F$1&amp;'!熔岩挂机奖励'!F23,'!熔岩挂机奖励'!$G$1&amp;'!熔岩挂机奖励'!G23)</f>
        <v>道具,201004,1,25000|道具,201005,1,10000|道具,101010,1,10000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</row>
    <row r="26" s="1" customFormat="1" ht="17.6" spans="1:27">
      <c r="A26" s="1">
        <v>22</v>
      </c>
      <c r="B26" s="1">
        <v>1</v>
      </c>
      <c r="C26" s="1">
        <v>22</v>
      </c>
      <c r="D26" s="1" t="s">
        <v>57</v>
      </c>
      <c r="E26" s="12">
        <v>0</v>
      </c>
      <c r="F26" s="1">
        <v>60</v>
      </c>
      <c r="G26" s="13" t="s">
        <v>124</v>
      </c>
      <c r="H26" s="7" t="s">
        <v>78</v>
      </c>
      <c r="I26" s="7" t="s">
        <v>59</v>
      </c>
      <c r="J26" s="7" t="s">
        <v>121</v>
      </c>
      <c r="K26" s="7" t="s">
        <v>78</v>
      </c>
      <c r="L26" s="7" t="s">
        <v>78</v>
      </c>
      <c r="M26" s="7" t="s">
        <v>122</v>
      </c>
      <c r="N26" s="7" t="s">
        <v>125</v>
      </c>
      <c r="O26" s="7" t="s">
        <v>125</v>
      </c>
      <c r="P26" s="7" t="s">
        <v>123</v>
      </c>
      <c r="Q26" s="7" t="s">
        <v>125</v>
      </c>
      <c r="R26" s="8" t="s">
        <v>77</v>
      </c>
      <c r="S26" s="7">
        <v>483840</v>
      </c>
      <c r="T26" s="7">
        <v>25200</v>
      </c>
      <c r="U26" s="3" t="str">
        <f>'!熔岩挂机奖励'!$D$1&amp;'!熔岩挂机奖励'!D24</f>
        <v>金币,0,1,10</v>
      </c>
      <c r="V26" s="1" t="str">
        <f>_xlfn.TEXTJOIN("|",TRUE,'!熔岩挂机奖励'!$E$1&amp;'!熔岩挂机奖励'!E24,'!熔岩挂机奖励'!$F$1&amp;'!熔岩挂机奖励'!F24,'!熔岩挂机奖励'!$G$1&amp;'!熔岩挂机奖励'!G24)</f>
        <v>道具,201004,1,25000|道具,201005,1,10000|道具,101010,1,10000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</row>
    <row r="27" s="1" customFormat="1" ht="17.6" spans="1:27">
      <c r="A27" s="1">
        <v>23</v>
      </c>
      <c r="B27" s="1">
        <v>1</v>
      </c>
      <c r="C27" s="1">
        <v>23</v>
      </c>
      <c r="D27" s="1" t="s">
        <v>57</v>
      </c>
      <c r="E27" s="12">
        <v>0</v>
      </c>
      <c r="F27" s="1">
        <v>60</v>
      </c>
      <c r="G27" s="13" t="s">
        <v>124</v>
      </c>
      <c r="H27" s="7" t="s">
        <v>78</v>
      </c>
      <c r="I27" s="7" t="s">
        <v>85</v>
      </c>
      <c r="J27" s="7" t="s">
        <v>121</v>
      </c>
      <c r="K27" s="7" t="s">
        <v>78</v>
      </c>
      <c r="L27" s="7" t="s">
        <v>126</v>
      </c>
      <c r="M27" s="7" t="s">
        <v>122</v>
      </c>
      <c r="N27" s="7" t="s">
        <v>125</v>
      </c>
      <c r="O27" s="7" t="s">
        <v>125</v>
      </c>
      <c r="P27" s="7" t="s">
        <v>120</v>
      </c>
      <c r="Q27" s="7" t="s">
        <v>87</v>
      </c>
      <c r="R27" s="8" t="s">
        <v>87</v>
      </c>
      <c r="S27" s="7">
        <v>586880</v>
      </c>
      <c r="T27" s="7">
        <v>34272</v>
      </c>
      <c r="U27" s="3" t="str">
        <f>'!熔岩挂机奖励'!$D$1&amp;'!熔岩挂机奖励'!D25</f>
        <v>金币,0,1,10</v>
      </c>
      <c r="V27" s="1" t="str">
        <f>_xlfn.TEXTJOIN("|",TRUE,'!熔岩挂机奖励'!$E$1&amp;'!熔岩挂机奖励'!E25,'!熔岩挂机奖励'!$F$1&amp;'!熔岩挂机奖励'!F25,'!熔岩挂机奖励'!$G$1&amp;'!熔岩挂机奖励'!G25)</f>
        <v>道具,201004,1,25000|道具,201005,1,10000|道具,101010,1,10000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</row>
    <row r="28" s="1" customFormat="1" ht="17.6" spans="1:27">
      <c r="A28" s="1">
        <v>24</v>
      </c>
      <c r="B28" s="1">
        <v>1</v>
      </c>
      <c r="C28" s="1">
        <v>24</v>
      </c>
      <c r="D28" s="1" t="s">
        <v>57</v>
      </c>
      <c r="E28" s="12">
        <v>0</v>
      </c>
      <c r="F28" s="1">
        <v>60</v>
      </c>
      <c r="G28" s="13" t="s">
        <v>124</v>
      </c>
      <c r="H28" s="7" t="s">
        <v>78</v>
      </c>
      <c r="I28" s="7" t="s">
        <v>112</v>
      </c>
      <c r="J28" s="7" t="s">
        <v>121</v>
      </c>
      <c r="K28" s="7" t="s">
        <v>78</v>
      </c>
      <c r="L28" s="7" t="s">
        <v>88</v>
      </c>
      <c r="M28" s="7" t="s">
        <v>122</v>
      </c>
      <c r="N28" s="7" t="s">
        <v>125</v>
      </c>
      <c r="O28" s="7" t="s">
        <v>76</v>
      </c>
      <c r="P28" s="7" t="s">
        <v>120</v>
      </c>
      <c r="Q28" s="7" t="s">
        <v>87</v>
      </c>
      <c r="R28" s="8" t="s">
        <v>87</v>
      </c>
      <c r="S28" s="7">
        <v>990720</v>
      </c>
      <c r="T28" s="7">
        <v>44352</v>
      </c>
      <c r="U28" s="3" t="str">
        <f>'!熔岩挂机奖励'!$D$1&amp;'!熔岩挂机奖励'!D26</f>
        <v>金币,0,1,10</v>
      </c>
      <c r="V28" s="1" t="str">
        <f>_xlfn.TEXTJOIN("|",TRUE,'!熔岩挂机奖励'!$E$1&amp;'!熔岩挂机奖励'!E26,'!熔岩挂机奖励'!$F$1&amp;'!熔岩挂机奖励'!F26,'!熔岩挂机奖励'!$G$1&amp;'!熔岩挂机奖励'!G26)</f>
        <v>道具,201004,1,25000|道具,201005,1,10000|道具,101010,1,10000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</row>
    <row r="29" s="1" customFormat="1" ht="17.6" spans="1:27">
      <c r="A29" s="1">
        <v>25</v>
      </c>
      <c r="B29" s="1">
        <v>1</v>
      </c>
      <c r="C29" s="1">
        <v>25</v>
      </c>
      <c r="D29" s="10">
        <v>203003</v>
      </c>
      <c r="E29" s="12">
        <v>1</v>
      </c>
      <c r="F29" s="1">
        <v>60</v>
      </c>
      <c r="G29" s="13" t="s">
        <v>58</v>
      </c>
      <c r="H29" s="7" t="s">
        <v>58</v>
      </c>
      <c r="I29" s="7" t="s">
        <v>58</v>
      </c>
      <c r="J29" s="7" t="s">
        <v>127</v>
      </c>
      <c r="K29" s="7" t="s">
        <v>109</v>
      </c>
      <c r="L29" s="7" t="s">
        <v>64</v>
      </c>
      <c r="M29" s="7" t="s">
        <v>58</v>
      </c>
      <c r="N29" s="7" t="s">
        <v>58</v>
      </c>
      <c r="O29" s="7" t="s">
        <v>58</v>
      </c>
      <c r="P29" s="7" t="s">
        <v>58</v>
      </c>
      <c r="Q29" s="7" t="s">
        <v>58</v>
      </c>
      <c r="R29" s="8" t="s">
        <v>58</v>
      </c>
      <c r="S29" s="7">
        <v>735000</v>
      </c>
      <c r="T29" s="7">
        <v>2800</v>
      </c>
      <c r="U29" s="3" t="str">
        <f>'!熔岩挂机奖励'!$D$1&amp;'!熔岩挂机奖励'!D27</f>
        <v>金币,0,1,10</v>
      </c>
      <c r="V29" s="1" t="str">
        <f>_xlfn.TEXTJOIN("|",TRUE,'!熔岩挂机奖励'!$E$1&amp;'!熔岩挂机奖励'!E27,'!熔岩挂机奖励'!$F$1&amp;'!熔岩挂机奖励'!F27,'!熔岩挂机奖励'!$G$1&amp;'!熔岩挂机奖励'!G27)</f>
        <v>道具,201004,1,25000|道具,201005,1,10000|道具,101010,1,10000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</row>
    <row r="30" s="1" customFormat="1" ht="17.6" spans="1:27">
      <c r="A30" s="1">
        <v>26</v>
      </c>
      <c r="B30" s="1">
        <v>1</v>
      </c>
      <c r="C30" s="1">
        <v>26</v>
      </c>
      <c r="D30" s="1" t="s">
        <v>90</v>
      </c>
      <c r="E30" s="12">
        <v>0</v>
      </c>
      <c r="F30" s="1">
        <v>60</v>
      </c>
      <c r="G30" s="13" t="s">
        <v>128</v>
      </c>
      <c r="H30" s="7" t="s">
        <v>129</v>
      </c>
      <c r="I30" s="7" t="s">
        <v>59</v>
      </c>
      <c r="J30" s="7" t="s">
        <v>121</v>
      </c>
      <c r="K30" s="7" t="s">
        <v>130</v>
      </c>
      <c r="L30" s="7" t="s">
        <v>78</v>
      </c>
      <c r="M30" s="7" t="s">
        <v>131</v>
      </c>
      <c r="N30" s="7" t="s">
        <v>132</v>
      </c>
      <c r="O30" s="7" t="s">
        <v>133</v>
      </c>
      <c r="P30" s="7" t="s">
        <v>120</v>
      </c>
      <c r="Q30" s="7" t="s">
        <v>134</v>
      </c>
      <c r="R30" s="8" t="s">
        <v>87</v>
      </c>
      <c r="S30" s="7">
        <v>869440</v>
      </c>
      <c r="T30" s="7">
        <v>39888</v>
      </c>
      <c r="U30" s="3" t="str">
        <f>'!熔岩挂机奖励'!$D$1&amp;'!熔岩挂机奖励'!D28</f>
        <v>金币,0,1,12</v>
      </c>
      <c r="V30" s="1" t="str">
        <f>_xlfn.TEXTJOIN("|",TRUE,'!熔岩挂机奖励'!$E$1&amp;'!熔岩挂机奖励'!E28,'!熔岩挂机奖励'!$F$1&amp;'!熔岩挂机奖励'!F28,'!熔岩挂机奖励'!$G$1&amp;'!熔岩挂机奖励'!G28)</f>
        <v>道具,201004,1,30000|道具,201005,1,12000|道具,101010,1,12000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</row>
    <row r="31" s="1" customFormat="1" ht="17.6" spans="1:27">
      <c r="A31" s="1">
        <v>27</v>
      </c>
      <c r="B31" s="1">
        <v>1</v>
      </c>
      <c r="C31" s="1">
        <v>27</v>
      </c>
      <c r="D31" s="1" t="s">
        <v>90</v>
      </c>
      <c r="E31" s="12">
        <v>0</v>
      </c>
      <c r="F31" s="1">
        <v>60</v>
      </c>
      <c r="G31" s="13" t="s">
        <v>128</v>
      </c>
      <c r="H31" s="7" t="s">
        <v>129</v>
      </c>
      <c r="I31" s="7" t="s">
        <v>85</v>
      </c>
      <c r="J31" s="7" t="s">
        <v>121</v>
      </c>
      <c r="K31" s="7" t="s">
        <v>130</v>
      </c>
      <c r="L31" s="7" t="s">
        <v>135</v>
      </c>
      <c r="M31" s="7" t="s">
        <v>131</v>
      </c>
      <c r="N31" s="7" t="s">
        <v>132</v>
      </c>
      <c r="O31" s="7" t="s">
        <v>133</v>
      </c>
      <c r="P31" s="7" t="s">
        <v>120</v>
      </c>
      <c r="Q31" s="7" t="s">
        <v>134</v>
      </c>
      <c r="R31" s="8" t="s">
        <v>87</v>
      </c>
      <c r="S31" s="7">
        <v>937280</v>
      </c>
      <c r="T31" s="7">
        <v>47040</v>
      </c>
      <c r="U31" s="3" t="str">
        <f>'!熔岩挂机奖励'!$D$1&amp;'!熔岩挂机奖励'!D29</f>
        <v>金币,0,1,12</v>
      </c>
      <c r="V31" s="1" t="str">
        <f>_xlfn.TEXTJOIN("|",TRUE,'!熔岩挂机奖励'!$E$1&amp;'!熔岩挂机奖励'!E29,'!熔岩挂机奖励'!$F$1&amp;'!熔岩挂机奖励'!F29,'!熔岩挂机奖励'!$G$1&amp;'!熔岩挂机奖励'!G29)</f>
        <v>道具,201004,1,30000|道具,201005,1,12000|道具,101010,1,12000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</row>
    <row r="32" s="1" customFormat="1" ht="17.6" spans="1:27">
      <c r="A32" s="1">
        <v>28</v>
      </c>
      <c r="B32" s="1">
        <v>1</v>
      </c>
      <c r="C32" s="1">
        <v>28</v>
      </c>
      <c r="D32" s="1" t="s">
        <v>90</v>
      </c>
      <c r="E32" s="12">
        <v>0</v>
      </c>
      <c r="F32" s="1">
        <v>60</v>
      </c>
      <c r="G32" s="13" t="s">
        <v>128</v>
      </c>
      <c r="H32" s="7" t="s">
        <v>136</v>
      </c>
      <c r="I32" s="7" t="s">
        <v>78</v>
      </c>
      <c r="J32" s="7" t="s">
        <v>121</v>
      </c>
      <c r="K32" s="7" t="s">
        <v>130</v>
      </c>
      <c r="L32" s="7" t="s">
        <v>88</v>
      </c>
      <c r="M32" s="7" t="s">
        <v>131</v>
      </c>
      <c r="N32" s="7" t="s">
        <v>137</v>
      </c>
      <c r="O32" s="7" t="s">
        <v>78</v>
      </c>
      <c r="P32" s="7" t="s">
        <v>120</v>
      </c>
      <c r="Q32" s="7" t="s">
        <v>134</v>
      </c>
      <c r="R32" s="8" t="s">
        <v>87</v>
      </c>
      <c r="S32" s="7">
        <v>1247840</v>
      </c>
      <c r="T32" s="7">
        <v>56640</v>
      </c>
      <c r="U32" s="3" t="str">
        <f>'!熔岩挂机奖励'!$D$1&amp;'!熔岩挂机奖励'!D30</f>
        <v>金币,0,1,12</v>
      </c>
      <c r="V32" s="1" t="str">
        <f>_xlfn.TEXTJOIN("|",TRUE,'!熔岩挂机奖励'!$E$1&amp;'!熔岩挂机奖励'!E30,'!熔岩挂机奖励'!$F$1&amp;'!熔岩挂机奖励'!F30,'!熔岩挂机奖励'!$G$1&amp;'!熔岩挂机奖励'!G30)</f>
        <v>道具,201004,1,30000|道具,201005,1,12000|道具,101010,1,12000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</row>
    <row r="33" s="1" customFormat="1" ht="17.6" spans="1:27">
      <c r="A33" s="1">
        <v>29</v>
      </c>
      <c r="B33" s="1">
        <v>1</v>
      </c>
      <c r="C33" s="1">
        <v>29</v>
      </c>
      <c r="D33" s="1" t="s">
        <v>90</v>
      </c>
      <c r="E33" s="12">
        <v>0</v>
      </c>
      <c r="F33" s="1">
        <v>60</v>
      </c>
      <c r="G33" s="13" t="s">
        <v>128</v>
      </c>
      <c r="H33" s="7" t="s">
        <v>138</v>
      </c>
      <c r="I33" s="7" t="s">
        <v>112</v>
      </c>
      <c r="J33" s="7" t="s">
        <v>121</v>
      </c>
      <c r="K33" s="7" t="s">
        <v>130</v>
      </c>
      <c r="L33" s="7" t="s">
        <v>88</v>
      </c>
      <c r="M33" s="7" t="s">
        <v>131</v>
      </c>
      <c r="N33" s="7" t="s">
        <v>130</v>
      </c>
      <c r="O33" s="7" t="s">
        <v>88</v>
      </c>
      <c r="P33" s="7" t="s">
        <v>124</v>
      </c>
      <c r="Q33" s="7" t="s">
        <v>130</v>
      </c>
      <c r="R33" s="8" t="s">
        <v>78</v>
      </c>
      <c r="S33" s="7">
        <v>1806480</v>
      </c>
      <c r="T33" s="7">
        <v>66960</v>
      </c>
      <c r="U33" s="3" t="str">
        <f>'!熔岩挂机奖励'!$D$1&amp;'!熔岩挂机奖励'!D31</f>
        <v>金币,0,1,12</v>
      </c>
      <c r="V33" s="1" t="str">
        <f>_xlfn.TEXTJOIN("|",TRUE,'!熔岩挂机奖励'!$E$1&amp;'!熔岩挂机奖励'!E31,'!熔岩挂机奖励'!$F$1&amp;'!熔岩挂机奖励'!F31,'!熔岩挂机奖励'!$G$1&amp;'!熔岩挂机奖励'!G31)</f>
        <v>道具,201004,1,30000|道具,201005,1,12000|道具,101010,1,12000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</row>
    <row r="34" s="1" customFormat="1" ht="17.6" spans="1:27">
      <c r="A34" s="1">
        <v>30</v>
      </c>
      <c r="B34" s="1">
        <v>1</v>
      </c>
      <c r="C34" s="1">
        <v>30</v>
      </c>
      <c r="D34" s="1" t="s">
        <v>139</v>
      </c>
      <c r="E34" s="12">
        <v>2</v>
      </c>
      <c r="F34" s="1">
        <v>60</v>
      </c>
      <c r="G34" s="13" t="s">
        <v>140</v>
      </c>
      <c r="H34" s="7" t="s">
        <v>141</v>
      </c>
      <c r="I34" s="7" t="s">
        <v>142</v>
      </c>
      <c r="J34" s="7" t="s">
        <v>58</v>
      </c>
      <c r="K34" s="7" t="s">
        <v>58</v>
      </c>
      <c r="L34" s="7" t="s">
        <v>58</v>
      </c>
      <c r="M34" s="7" t="s">
        <v>118</v>
      </c>
      <c r="N34" s="7" t="s">
        <v>143</v>
      </c>
      <c r="O34" s="7" t="s">
        <v>64</v>
      </c>
      <c r="P34" s="7" t="s">
        <v>144</v>
      </c>
      <c r="Q34" s="7" t="s">
        <v>130</v>
      </c>
      <c r="R34" s="8" t="s">
        <v>88</v>
      </c>
      <c r="S34" s="7">
        <v>699480</v>
      </c>
      <c r="T34" s="7">
        <v>23844</v>
      </c>
      <c r="U34" s="3" t="str">
        <f>'!熔岩挂机奖励'!$D$1&amp;'!熔岩挂机奖励'!D32</f>
        <v>金币,0,1,12</v>
      </c>
      <c r="V34" s="1" t="str">
        <f>_xlfn.TEXTJOIN("|",TRUE,'!熔岩挂机奖励'!$E$1&amp;'!熔岩挂机奖励'!E32,'!熔岩挂机奖励'!$F$1&amp;'!熔岩挂机奖励'!F32,'!熔岩挂机奖励'!$G$1&amp;'!熔岩挂机奖励'!G32)</f>
        <v>道具,201004,1,30000|道具,201005,1,12000|道具,101010,1,12000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</row>
    <row r="35" s="1" customFormat="1" ht="17.6" spans="1:27">
      <c r="A35" s="1">
        <v>31</v>
      </c>
      <c r="B35" s="1">
        <v>2</v>
      </c>
      <c r="C35" s="1">
        <v>1</v>
      </c>
      <c r="D35" s="1" t="s">
        <v>57</v>
      </c>
      <c r="E35" s="12">
        <v>0</v>
      </c>
      <c r="F35" s="1">
        <v>60</v>
      </c>
      <c r="G35" s="13" t="s">
        <v>58</v>
      </c>
      <c r="H35" s="7" t="s">
        <v>58</v>
      </c>
      <c r="I35" s="7" t="s">
        <v>58</v>
      </c>
      <c r="J35" s="7" t="s">
        <v>58</v>
      </c>
      <c r="K35" s="7" t="s">
        <v>58</v>
      </c>
      <c r="L35" s="7" t="s">
        <v>58</v>
      </c>
      <c r="M35" s="7" t="s">
        <v>60</v>
      </c>
      <c r="N35" s="7" t="s">
        <v>61</v>
      </c>
      <c r="O35" s="7" t="s">
        <v>61</v>
      </c>
      <c r="P35" s="7" t="s">
        <v>58</v>
      </c>
      <c r="Q35" s="7" t="s">
        <v>58</v>
      </c>
      <c r="R35" s="8" t="s">
        <v>58</v>
      </c>
      <c r="S35" s="7">
        <v>102</v>
      </c>
      <c r="T35" s="7">
        <v>20</v>
      </c>
      <c r="U35" s="3" t="str">
        <f>'!熔岩挂机奖励'!$D$1&amp;'!熔岩挂机奖励'!D33</f>
        <v>金币,0,1,14</v>
      </c>
      <c r="V35" s="1" t="str">
        <f>_xlfn.TEXTJOIN("|",TRUE,'!熔岩挂机奖励'!$E$1&amp;'!熔岩挂机奖励'!E33,'!熔岩挂机奖励'!$F$1&amp;'!熔岩挂机奖励'!F33,'!熔岩挂机奖励'!$G$1&amp;'!熔岩挂机奖励'!G33)</f>
        <v>道具,201004,1,35000|道具,201005,1,14000|道具,101010,1,14000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</row>
    <row r="36" s="1" customFormat="1" ht="17.6" spans="1:27">
      <c r="A36" s="1">
        <v>32</v>
      </c>
      <c r="B36" s="1">
        <v>2</v>
      </c>
      <c r="C36" s="1">
        <v>2</v>
      </c>
      <c r="D36" s="1" t="s">
        <v>57</v>
      </c>
      <c r="E36" s="12">
        <v>0</v>
      </c>
      <c r="F36" s="1">
        <v>60</v>
      </c>
      <c r="G36" s="13" t="s">
        <v>63</v>
      </c>
      <c r="H36" s="7" t="s">
        <v>145</v>
      </c>
      <c r="I36" s="7" t="s">
        <v>64</v>
      </c>
      <c r="J36" s="7" t="s">
        <v>58</v>
      </c>
      <c r="K36" s="7" t="s">
        <v>58</v>
      </c>
      <c r="L36" s="7" t="s">
        <v>58</v>
      </c>
      <c r="M36" s="7" t="s">
        <v>60</v>
      </c>
      <c r="N36" s="7" t="s">
        <v>81</v>
      </c>
      <c r="O36" s="7" t="s">
        <v>61</v>
      </c>
      <c r="P36" s="7" t="s">
        <v>58</v>
      </c>
      <c r="Q36" s="7" t="s">
        <v>58</v>
      </c>
      <c r="R36" s="8" t="s">
        <v>58</v>
      </c>
      <c r="S36" s="7">
        <v>870</v>
      </c>
      <c r="T36" s="7">
        <v>40</v>
      </c>
      <c r="U36" s="3" t="str">
        <f>'!熔岩挂机奖励'!$D$1&amp;'!熔岩挂机奖励'!D34</f>
        <v>金币,0,1,14</v>
      </c>
      <c r="V36" s="1" t="str">
        <f>_xlfn.TEXTJOIN("|",TRUE,'!熔岩挂机奖励'!$E$1&amp;'!熔岩挂机奖励'!E34,'!熔岩挂机奖励'!$F$1&amp;'!熔岩挂机奖励'!F34,'!熔岩挂机奖励'!$G$1&amp;'!熔岩挂机奖励'!G34)</f>
        <v>道具,201004,1,35000|道具,201005,1,14000|道具,101010,1,14000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</row>
    <row r="37" s="1" customFormat="1" ht="17.6" spans="1:27">
      <c r="A37" s="1">
        <v>33</v>
      </c>
      <c r="B37" s="1">
        <v>2</v>
      </c>
      <c r="C37" s="1">
        <v>3</v>
      </c>
      <c r="D37" s="1" t="s">
        <v>57</v>
      </c>
      <c r="E37" s="12">
        <v>0</v>
      </c>
      <c r="F37" s="1">
        <v>60</v>
      </c>
      <c r="G37" s="13" t="s">
        <v>63</v>
      </c>
      <c r="H37" s="7" t="s">
        <v>146</v>
      </c>
      <c r="I37" s="7" t="s">
        <v>64</v>
      </c>
      <c r="J37" s="7" t="s">
        <v>58</v>
      </c>
      <c r="K37" s="7" t="s">
        <v>58</v>
      </c>
      <c r="L37" s="7" t="s">
        <v>58</v>
      </c>
      <c r="M37" s="7" t="s">
        <v>60</v>
      </c>
      <c r="N37" s="7" t="s">
        <v>147</v>
      </c>
      <c r="O37" s="7" t="s">
        <v>61</v>
      </c>
      <c r="P37" s="7" t="s">
        <v>58</v>
      </c>
      <c r="Q37" s="7" t="s">
        <v>58</v>
      </c>
      <c r="R37" s="8" t="s">
        <v>58</v>
      </c>
      <c r="S37" s="7">
        <v>1824</v>
      </c>
      <c r="T37" s="7">
        <v>58</v>
      </c>
      <c r="U37" s="3" t="str">
        <f>'!熔岩挂机奖励'!$D$1&amp;'!熔岩挂机奖励'!D35</f>
        <v>金币,0,1,14</v>
      </c>
      <c r="V37" s="1" t="str">
        <f>_xlfn.TEXTJOIN("|",TRUE,'!熔岩挂机奖励'!$E$1&amp;'!熔岩挂机奖励'!E35,'!熔岩挂机奖励'!$F$1&amp;'!熔岩挂机奖励'!F35,'!熔岩挂机奖励'!$G$1&amp;'!熔岩挂机奖励'!G35)</f>
        <v>道具,201004,1,35000|道具,201005,1,14000|道具,101010,1,14000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</row>
    <row r="38" s="1" customFormat="1" ht="17.6" spans="1:27">
      <c r="A38" s="1">
        <v>34</v>
      </c>
      <c r="B38" s="1">
        <v>2</v>
      </c>
      <c r="C38" s="1">
        <v>4</v>
      </c>
      <c r="D38" s="1" t="s">
        <v>57</v>
      </c>
      <c r="E38" s="12">
        <v>0</v>
      </c>
      <c r="F38" s="1">
        <v>60</v>
      </c>
      <c r="G38" s="13" t="s">
        <v>65</v>
      </c>
      <c r="H38" s="7" t="s">
        <v>147</v>
      </c>
      <c r="I38" s="7" t="s">
        <v>61</v>
      </c>
      <c r="J38" s="7" t="s">
        <v>68</v>
      </c>
      <c r="K38" s="7" t="s">
        <v>147</v>
      </c>
      <c r="L38" s="7" t="s">
        <v>61</v>
      </c>
      <c r="M38" s="7" t="s">
        <v>60</v>
      </c>
      <c r="N38" s="7" t="s">
        <v>147</v>
      </c>
      <c r="O38" s="7" t="s">
        <v>61</v>
      </c>
      <c r="P38" s="7" t="s">
        <v>58</v>
      </c>
      <c r="Q38" s="7" t="s">
        <v>58</v>
      </c>
      <c r="R38" s="8" t="s">
        <v>58</v>
      </c>
      <c r="S38" s="7">
        <v>5694</v>
      </c>
      <c r="T38" s="7">
        <v>462</v>
      </c>
      <c r="U38" s="3" t="str">
        <f>'!熔岩挂机奖励'!$D$1&amp;'!熔岩挂机奖励'!D36</f>
        <v>金币,0,1,14</v>
      </c>
      <c r="V38" s="1" t="str">
        <f>_xlfn.TEXTJOIN("|",TRUE,'!熔岩挂机奖励'!$E$1&amp;'!熔岩挂机奖励'!E36,'!熔岩挂机奖励'!$F$1&amp;'!熔岩挂机奖励'!F36,'!熔岩挂机奖励'!$G$1&amp;'!熔岩挂机奖励'!G36)</f>
        <v>道具,201004,1,35000|道具,201005,1,14000|道具,101010,1,14000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</row>
    <row r="39" s="1" customFormat="1" ht="17.6" spans="1:27">
      <c r="A39" s="1">
        <v>35</v>
      </c>
      <c r="B39" s="1">
        <v>2</v>
      </c>
      <c r="C39" s="1">
        <v>5</v>
      </c>
      <c r="D39" s="10">
        <v>203001</v>
      </c>
      <c r="E39" s="12">
        <v>1</v>
      </c>
      <c r="F39" s="1">
        <v>60</v>
      </c>
      <c r="G39" s="13" t="s">
        <v>58</v>
      </c>
      <c r="H39" s="7" t="s">
        <v>58</v>
      </c>
      <c r="I39" s="7" t="s">
        <v>58</v>
      </c>
      <c r="J39" s="7" t="s">
        <v>66</v>
      </c>
      <c r="K39" s="7" t="s">
        <v>146</v>
      </c>
      <c r="L39" s="7" t="s">
        <v>64</v>
      </c>
      <c r="M39" s="7" t="s">
        <v>58</v>
      </c>
      <c r="N39" s="7" t="s">
        <v>58</v>
      </c>
      <c r="O39" s="7" t="s">
        <v>58</v>
      </c>
      <c r="P39" s="7" t="s">
        <v>58</v>
      </c>
      <c r="Q39" s="7" t="s">
        <v>58</v>
      </c>
      <c r="R39" s="8" t="s">
        <v>58</v>
      </c>
      <c r="S39" s="7">
        <v>32000</v>
      </c>
      <c r="T39" s="7">
        <v>608</v>
      </c>
      <c r="U39" s="3" t="str">
        <f>'!熔岩挂机奖励'!$D$1&amp;'!熔岩挂机奖励'!D37</f>
        <v>金币,0,1,14</v>
      </c>
      <c r="V39" s="1" t="str">
        <f>_xlfn.TEXTJOIN("|",TRUE,'!熔岩挂机奖励'!$E$1&amp;'!熔岩挂机奖励'!E37,'!熔岩挂机奖励'!$F$1&amp;'!熔岩挂机奖励'!F37,'!熔岩挂机奖励'!$G$1&amp;'!熔岩挂机奖励'!G37)</f>
        <v>道具,201004,1,35000|道具,201005,1,14000|道具,101010,1,14000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</row>
    <row r="40" s="1" customFormat="1" ht="17.6" spans="1:27">
      <c r="A40" s="1">
        <v>36</v>
      </c>
      <c r="B40" s="1">
        <v>2</v>
      </c>
      <c r="C40" s="1">
        <v>6</v>
      </c>
      <c r="D40" s="1" t="s">
        <v>57</v>
      </c>
      <c r="E40" s="12">
        <v>0</v>
      </c>
      <c r="F40" s="1">
        <v>60</v>
      </c>
      <c r="G40" s="13" t="s">
        <v>65</v>
      </c>
      <c r="H40" s="7" t="s">
        <v>147</v>
      </c>
      <c r="I40" s="7" t="s">
        <v>61</v>
      </c>
      <c r="J40" s="7" t="s">
        <v>60</v>
      </c>
      <c r="K40" s="7" t="s">
        <v>148</v>
      </c>
      <c r="L40" s="7" t="s">
        <v>61</v>
      </c>
      <c r="M40" s="7" t="s">
        <v>62</v>
      </c>
      <c r="N40" s="7" t="s">
        <v>149</v>
      </c>
      <c r="O40" s="7" t="s">
        <v>88</v>
      </c>
      <c r="P40" s="7" t="s">
        <v>58</v>
      </c>
      <c r="Q40" s="7" t="s">
        <v>58</v>
      </c>
      <c r="R40" s="8" t="s">
        <v>58</v>
      </c>
      <c r="S40" s="7">
        <v>9690</v>
      </c>
      <c r="T40" s="7">
        <v>626</v>
      </c>
      <c r="U40" s="3" t="str">
        <f>'!熔岩挂机奖励'!$D$1&amp;'!熔岩挂机奖励'!D38</f>
        <v>金币,0,1,16</v>
      </c>
      <c r="V40" s="1" t="str">
        <f>_xlfn.TEXTJOIN("|",TRUE,'!熔岩挂机奖励'!$E$1&amp;'!熔岩挂机奖励'!E38,'!熔岩挂机奖励'!$F$1&amp;'!熔岩挂机奖励'!F38,'!熔岩挂机奖励'!$G$1&amp;'!熔岩挂机奖励'!G38)</f>
        <v>道具,201004,1,40000|道具,201005,1,16000|道具,101010,1,16000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</row>
    <row r="41" s="1" customFormat="1" ht="17.6" spans="1:27">
      <c r="A41" s="1">
        <v>37</v>
      </c>
      <c r="B41" s="1">
        <v>2</v>
      </c>
      <c r="C41" s="1">
        <v>7</v>
      </c>
      <c r="D41" s="1" t="s">
        <v>57</v>
      </c>
      <c r="E41" s="12">
        <v>0</v>
      </c>
      <c r="F41" s="1">
        <v>60</v>
      </c>
      <c r="G41" s="13" t="s">
        <v>65</v>
      </c>
      <c r="H41" s="7" t="s">
        <v>134</v>
      </c>
      <c r="I41" s="7" t="s">
        <v>61</v>
      </c>
      <c r="J41" s="7" t="s">
        <v>60</v>
      </c>
      <c r="K41" s="7" t="s">
        <v>150</v>
      </c>
      <c r="L41" s="7" t="s">
        <v>61</v>
      </c>
      <c r="M41" s="7" t="s">
        <v>151</v>
      </c>
      <c r="N41" s="7" t="s">
        <v>152</v>
      </c>
      <c r="O41" s="7" t="s">
        <v>153</v>
      </c>
      <c r="P41" s="7" t="s">
        <v>154</v>
      </c>
      <c r="Q41" s="7" t="s">
        <v>155</v>
      </c>
      <c r="R41" s="8" t="s">
        <v>76</v>
      </c>
      <c r="S41" s="7">
        <v>28500</v>
      </c>
      <c r="T41" s="7">
        <v>1684</v>
      </c>
      <c r="U41" s="3" t="str">
        <f>'!熔岩挂机奖励'!$D$1&amp;'!熔岩挂机奖励'!D39</f>
        <v>金币,0,1,16</v>
      </c>
      <c r="V41" s="1" t="str">
        <f>_xlfn.TEXTJOIN("|",TRUE,'!熔岩挂机奖励'!$E$1&amp;'!熔岩挂机奖励'!E39,'!熔岩挂机奖励'!$F$1&amp;'!熔岩挂机奖励'!F39,'!熔岩挂机奖励'!$G$1&amp;'!熔岩挂机奖励'!G39)</f>
        <v>道具,201004,1,40000|道具,201005,1,16000|道具,101010,1,16000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</row>
    <row r="42" s="1" customFormat="1" ht="17.6" spans="1:27">
      <c r="A42" s="1">
        <v>38</v>
      </c>
      <c r="B42" s="1">
        <v>2</v>
      </c>
      <c r="C42" s="1">
        <v>8</v>
      </c>
      <c r="D42" s="1" t="s">
        <v>57</v>
      </c>
      <c r="E42" s="12">
        <v>0</v>
      </c>
      <c r="F42" s="1">
        <v>60</v>
      </c>
      <c r="G42" s="13" t="s">
        <v>65</v>
      </c>
      <c r="H42" s="7" t="s">
        <v>156</v>
      </c>
      <c r="I42" s="7" t="s">
        <v>87</v>
      </c>
      <c r="J42" s="7" t="s">
        <v>157</v>
      </c>
      <c r="K42" s="7" t="s">
        <v>158</v>
      </c>
      <c r="L42" s="7" t="s">
        <v>78</v>
      </c>
      <c r="M42" s="7" t="s">
        <v>159</v>
      </c>
      <c r="N42" s="7" t="s">
        <v>160</v>
      </c>
      <c r="O42" s="7" t="s">
        <v>161</v>
      </c>
      <c r="P42" s="7" t="s">
        <v>58</v>
      </c>
      <c r="Q42" s="7" t="s">
        <v>58</v>
      </c>
      <c r="R42" s="8" t="s">
        <v>58</v>
      </c>
      <c r="S42" s="7">
        <v>39864</v>
      </c>
      <c r="T42" s="7">
        <v>2666</v>
      </c>
      <c r="U42" s="3" t="str">
        <f>'!熔岩挂机奖励'!$D$1&amp;'!熔岩挂机奖励'!D40</f>
        <v>金币,0,1,16</v>
      </c>
      <c r="V42" s="1" t="str">
        <f>_xlfn.TEXTJOIN("|",TRUE,'!熔岩挂机奖励'!$E$1&amp;'!熔岩挂机奖励'!E40,'!熔岩挂机奖励'!$F$1&amp;'!熔岩挂机奖励'!F40,'!熔岩挂机奖励'!$G$1&amp;'!熔岩挂机奖励'!G40)</f>
        <v>道具,201004,1,40000|道具,201005,1,16000|道具,101010,1,16000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</row>
    <row r="43" s="1" customFormat="1" ht="17.6" spans="1:27">
      <c r="A43" s="1">
        <v>39</v>
      </c>
      <c r="B43" s="1">
        <v>2</v>
      </c>
      <c r="C43" s="1">
        <v>9</v>
      </c>
      <c r="D43" s="1" t="s">
        <v>57</v>
      </c>
      <c r="E43" s="12">
        <v>0</v>
      </c>
      <c r="F43" s="1">
        <v>60</v>
      </c>
      <c r="G43" s="13" t="s">
        <v>162</v>
      </c>
      <c r="H43" s="7" t="s">
        <v>163</v>
      </c>
      <c r="I43" s="7" t="s">
        <v>59</v>
      </c>
      <c r="J43" s="7" t="s">
        <v>60</v>
      </c>
      <c r="K43" s="7" t="s">
        <v>164</v>
      </c>
      <c r="L43" s="7" t="s">
        <v>165</v>
      </c>
      <c r="M43" s="7" t="s">
        <v>154</v>
      </c>
      <c r="N43" s="7" t="s">
        <v>166</v>
      </c>
      <c r="O43" s="7" t="s">
        <v>76</v>
      </c>
      <c r="P43" s="7" t="s">
        <v>58</v>
      </c>
      <c r="Q43" s="7" t="s">
        <v>58</v>
      </c>
      <c r="R43" s="8" t="s">
        <v>58</v>
      </c>
      <c r="S43" s="7">
        <v>71820</v>
      </c>
      <c r="T43" s="7">
        <v>2238</v>
      </c>
      <c r="U43" s="3" t="str">
        <f>'!熔岩挂机奖励'!$D$1&amp;'!熔岩挂机奖励'!D41</f>
        <v>金币,0,1,16</v>
      </c>
      <c r="V43" s="1" t="str">
        <f>_xlfn.TEXTJOIN("|",TRUE,'!熔岩挂机奖励'!$E$1&amp;'!熔岩挂机奖励'!E41,'!熔岩挂机奖励'!$F$1&amp;'!熔岩挂机奖励'!F41,'!熔岩挂机奖励'!$G$1&amp;'!熔岩挂机奖励'!G41)</f>
        <v>道具,201004,1,40000|道具,201005,1,16000|道具,101010,1,16000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</row>
    <row r="44" s="1" customFormat="1" ht="17.6" spans="1:27">
      <c r="A44" s="1">
        <v>40</v>
      </c>
      <c r="B44" s="1">
        <v>2</v>
      </c>
      <c r="C44" s="1">
        <v>10</v>
      </c>
      <c r="D44" s="10">
        <v>202001</v>
      </c>
      <c r="E44" s="12">
        <v>2</v>
      </c>
      <c r="F44" s="1">
        <v>60</v>
      </c>
      <c r="G44" s="13" t="s">
        <v>58</v>
      </c>
      <c r="H44" s="7" t="s">
        <v>58</v>
      </c>
      <c r="I44" s="7" t="s">
        <v>58</v>
      </c>
      <c r="J44" s="7" t="s">
        <v>79</v>
      </c>
      <c r="K44" s="7" t="s">
        <v>143</v>
      </c>
      <c r="L44" s="7" t="s">
        <v>64</v>
      </c>
      <c r="M44" s="7" t="s">
        <v>68</v>
      </c>
      <c r="N44" s="7" t="s">
        <v>167</v>
      </c>
      <c r="O44" s="7" t="s">
        <v>87</v>
      </c>
      <c r="P44" s="7" t="s">
        <v>58</v>
      </c>
      <c r="Q44" s="7" t="s">
        <v>58</v>
      </c>
      <c r="R44" s="8" t="s">
        <v>58</v>
      </c>
      <c r="S44" s="7">
        <v>113048</v>
      </c>
      <c r="T44" s="7">
        <v>5648</v>
      </c>
      <c r="U44" s="3" t="str">
        <f>'!熔岩挂机奖励'!$D$1&amp;'!熔岩挂机奖励'!D42</f>
        <v>金币,0,1,16</v>
      </c>
      <c r="V44" s="1" t="str">
        <f>_xlfn.TEXTJOIN("|",TRUE,'!熔岩挂机奖励'!$E$1&amp;'!熔岩挂机奖励'!E42,'!熔岩挂机奖励'!$F$1&amp;'!熔岩挂机奖励'!F42,'!熔岩挂机奖励'!$G$1&amp;'!熔岩挂机奖励'!G42)</f>
        <v>道具,201004,1,40000|道具,201005,1,16000|道具,101010,1,16000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</row>
    <row r="45" s="1" customFormat="1" ht="17.6" spans="1:27">
      <c r="A45" s="1">
        <v>41</v>
      </c>
      <c r="B45" s="1">
        <v>2</v>
      </c>
      <c r="C45" s="1">
        <v>11</v>
      </c>
      <c r="D45" s="10">
        <v>201011</v>
      </c>
      <c r="E45" s="12">
        <v>0</v>
      </c>
      <c r="F45" s="1">
        <v>60</v>
      </c>
      <c r="G45" s="13" t="s">
        <v>168</v>
      </c>
      <c r="H45" s="7" t="s">
        <v>169</v>
      </c>
      <c r="I45" s="7" t="s">
        <v>61</v>
      </c>
      <c r="J45" s="7" t="s">
        <v>58</v>
      </c>
      <c r="K45" s="7" t="s">
        <v>58</v>
      </c>
      <c r="L45" s="7" t="s">
        <v>58</v>
      </c>
      <c r="M45" s="7" t="s">
        <v>170</v>
      </c>
      <c r="N45" s="7" t="s">
        <v>171</v>
      </c>
      <c r="O45" s="7" t="s">
        <v>172</v>
      </c>
      <c r="P45" s="7" t="s">
        <v>173</v>
      </c>
      <c r="Q45" s="7" t="s">
        <v>174</v>
      </c>
      <c r="R45" s="8" t="s">
        <v>64</v>
      </c>
      <c r="S45" s="7">
        <v>232608</v>
      </c>
      <c r="T45" s="7">
        <v>6664</v>
      </c>
      <c r="U45" s="3" t="str">
        <f>'!熔岩挂机奖励'!$D$1&amp;'!熔岩挂机奖励'!D43</f>
        <v>金币,0,1,18</v>
      </c>
      <c r="V45" s="1" t="str">
        <f>_xlfn.TEXTJOIN("|",TRUE,'!熔岩挂机奖励'!$E$1&amp;'!熔岩挂机奖励'!E43,'!熔岩挂机奖励'!$F$1&amp;'!熔岩挂机奖励'!F43,'!熔岩挂机奖励'!$G$1&amp;'!熔岩挂机奖励'!G43)</f>
        <v>道具,201004,1,45000|道具,201005,1,18000|道具,101010,1,18000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</row>
    <row r="46" s="1" customFormat="1" ht="17.6" spans="1:27">
      <c r="A46" s="1">
        <v>42</v>
      </c>
      <c r="B46" s="1">
        <v>2</v>
      </c>
      <c r="C46" s="1">
        <v>12</v>
      </c>
      <c r="D46" s="1" t="s">
        <v>57</v>
      </c>
      <c r="E46" s="12">
        <v>0</v>
      </c>
      <c r="F46" s="1">
        <v>60</v>
      </c>
      <c r="G46" s="13" t="s">
        <v>168</v>
      </c>
      <c r="H46" s="7" t="s">
        <v>169</v>
      </c>
      <c r="I46" s="7" t="s">
        <v>61</v>
      </c>
      <c r="J46" s="7" t="s">
        <v>67</v>
      </c>
      <c r="K46" s="7" t="s">
        <v>175</v>
      </c>
      <c r="L46" s="7" t="s">
        <v>145</v>
      </c>
      <c r="M46" s="7" t="s">
        <v>176</v>
      </c>
      <c r="N46" s="7" t="s">
        <v>177</v>
      </c>
      <c r="O46" s="7" t="s">
        <v>178</v>
      </c>
      <c r="P46" s="7" t="s">
        <v>58</v>
      </c>
      <c r="Q46" s="7" t="s">
        <v>58</v>
      </c>
      <c r="R46" s="8" t="s">
        <v>58</v>
      </c>
      <c r="S46" s="7">
        <v>406812</v>
      </c>
      <c r="T46" s="7">
        <v>7200</v>
      </c>
      <c r="U46" s="3" t="str">
        <f>'!熔岩挂机奖励'!$D$1&amp;'!熔岩挂机奖励'!D44</f>
        <v>金币,0,1,18</v>
      </c>
      <c r="V46" s="1" t="str">
        <f>_xlfn.TEXTJOIN("|",TRUE,'!熔岩挂机奖励'!$E$1&amp;'!熔岩挂机奖励'!E44,'!熔岩挂机奖励'!$F$1&amp;'!熔岩挂机奖励'!F44,'!熔岩挂机奖励'!$G$1&amp;'!熔岩挂机奖励'!G44)</f>
        <v>道具,201004,1,45000|道具,201005,1,18000|道具,101010,1,18000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</row>
    <row r="47" s="1" customFormat="1" ht="17.6" spans="1:27">
      <c r="A47" s="1">
        <v>43</v>
      </c>
      <c r="B47" s="1">
        <v>2</v>
      </c>
      <c r="C47" s="1">
        <v>13</v>
      </c>
      <c r="D47" s="10">
        <v>201011</v>
      </c>
      <c r="E47" s="12">
        <v>0</v>
      </c>
      <c r="F47" s="1">
        <v>60</v>
      </c>
      <c r="G47" s="13" t="s">
        <v>168</v>
      </c>
      <c r="H47" s="7" t="s">
        <v>169</v>
      </c>
      <c r="I47" s="7" t="s">
        <v>61</v>
      </c>
      <c r="J47" s="7" t="s">
        <v>111</v>
      </c>
      <c r="K47" s="7" t="s">
        <v>169</v>
      </c>
      <c r="L47" s="7" t="s">
        <v>61</v>
      </c>
      <c r="M47" s="7" t="s">
        <v>68</v>
      </c>
      <c r="N47" s="7" t="s">
        <v>169</v>
      </c>
      <c r="O47" s="7" t="s">
        <v>61</v>
      </c>
      <c r="P47" s="7" t="s">
        <v>111</v>
      </c>
      <c r="Q47" s="7" t="s">
        <v>169</v>
      </c>
      <c r="R47" s="8" t="s">
        <v>61</v>
      </c>
      <c r="S47" s="7">
        <v>465844</v>
      </c>
      <c r="T47" s="7">
        <v>10656</v>
      </c>
      <c r="U47" s="3" t="str">
        <f>'!熔岩挂机奖励'!$D$1&amp;'!熔岩挂机奖励'!D45</f>
        <v>金币,0,1,18</v>
      </c>
      <c r="V47" s="1" t="str">
        <f>_xlfn.TEXTJOIN("|",TRUE,'!熔岩挂机奖励'!$E$1&amp;'!熔岩挂机奖励'!E45,'!熔岩挂机奖励'!$F$1&amp;'!熔岩挂机奖励'!F45,'!熔岩挂机奖励'!$G$1&amp;'!熔岩挂机奖励'!G45)</f>
        <v>道具,201004,1,45000|道具,201005,1,18000|道具,101010,1,18000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</row>
    <row r="48" s="1" customFormat="1" ht="17.6" spans="1:27">
      <c r="A48" s="1">
        <v>44</v>
      </c>
      <c r="B48" s="1">
        <v>2</v>
      </c>
      <c r="C48" s="1">
        <v>14</v>
      </c>
      <c r="D48" s="10">
        <v>201011</v>
      </c>
      <c r="E48" s="12">
        <v>0</v>
      </c>
      <c r="F48" s="1">
        <v>60</v>
      </c>
      <c r="G48" s="13" t="s">
        <v>179</v>
      </c>
      <c r="H48" s="7" t="s">
        <v>180</v>
      </c>
      <c r="I48" s="7" t="s">
        <v>85</v>
      </c>
      <c r="J48" s="7" t="s">
        <v>69</v>
      </c>
      <c r="K48" s="7" t="s">
        <v>181</v>
      </c>
      <c r="L48" s="7" t="s">
        <v>59</v>
      </c>
      <c r="M48" s="7" t="s">
        <v>182</v>
      </c>
      <c r="N48" s="7" t="s">
        <v>183</v>
      </c>
      <c r="O48" s="7" t="s">
        <v>77</v>
      </c>
      <c r="P48" s="7" t="s">
        <v>58</v>
      </c>
      <c r="Q48" s="7" t="s">
        <v>58</v>
      </c>
      <c r="R48" s="8" t="s">
        <v>58</v>
      </c>
      <c r="S48" s="7">
        <v>514496</v>
      </c>
      <c r="T48" s="7">
        <v>13200</v>
      </c>
      <c r="U48" s="3" t="str">
        <f>'!熔岩挂机奖励'!$D$1&amp;'!熔岩挂机奖励'!D46</f>
        <v>金币,0,1,18</v>
      </c>
      <c r="V48" s="1" t="str">
        <f>_xlfn.TEXTJOIN("|",TRUE,'!熔岩挂机奖励'!$E$1&amp;'!熔岩挂机奖励'!E46,'!熔岩挂机奖励'!$F$1&amp;'!熔岩挂机奖励'!F46,'!熔岩挂机奖励'!$G$1&amp;'!熔岩挂机奖励'!G46)</f>
        <v>道具,201004,1,45000|道具,201005,1,18000|道具,101010,1,18000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</row>
    <row r="49" s="1" customFormat="1" ht="17.6" spans="1:27">
      <c r="A49" s="1">
        <v>45</v>
      </c>
      <c r="B49" s="1">
        <v>2</v>
      </c>
      <c r="C49" s="1">
        <v>15</v>
      </c>
      <c r="D49" s="10">
        <v>203002</v>
      </c>
      <c r="E49" s="12">
        <v>1</v>
      </c>
      <c r="F49" s="1">
        <v>60</v>
      </c>
      <c r="G49" s="13" t="s">
        <v>58</v>
      </c>
      <c r="H49" s="7" t="s">
        <v>58</v>
      </c>
      <c r="I49" s="7" t="s">
        <v>58</v>
      </c>
      <c r="J49" s="7" t="s">
        <v>89</v>
      </c>
      <c r="K49" s="7" t="s">
        <v>184</v>
      </c>
      <c r="L49" s="7" t="s">
        <v>64</v>
      </c>
      <c r="M49" s="7" t="s">
        <v>58</v>
      </c>
      <c r="N49" s="7" t="s">
        <v>58</v>
      </c>
      <c r="O49" s="7" t="s">
        <v>58</v>
      </c>
      <c r="P49" s="7" t="s">
        <v>58</v>
      </c>
      <c r="Q49" s="7" t="s">
        <v>58</v>
      </c>
      <c r="R49" s="8" t="s">
        <v>58</v>
      </c>
      <c r="S49" s="7">
        <v>714000</v>
      </c>
      <c r="T49" s="7">
        <v>7560</v>
      </c>
      <c r="U49" s="3" t="str">
        <f>'!熔岩挂机奖励'!$D$1&amp;'!熔岩挂机奖励'!D47</f>
        <v>金币,0,1,18</v>
      </c>
      <c r="V49" s="1" t="str">
        <f>_xlfn.TEXTJOIN("|",TRUE,'!熔岩挂机奖励'!$E$1&amp;'!熔岩挂机奖励'!E47,'!熔岩挂机奖励'!$F$1&amp;'!熔岩挂机奖励'!F47,'!熔岩挂机奖励'!$G$1&amp;'!熔岩挂机奖励'!G47)</f>
        <v>道具,201004,1,45000|道具,201005,1,18000|道具,101010,1,18000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</row>
    <row r="50" s="1" customFormat="1" ht="17.6" spans="1:27">
      <c r="A50" s="1">
        <v>46</v>
      </c>
      <c r="B50" s="1">
        <v>2</v>
      </c>
      <c r="C50" s="1">
        <v>16</v>
      </c>
      <c r="D50" s="10">
        <v>201011</v>
      </c>
      <c r="E50" s="12">
        <v>0</v>
      </c>
      <c r="F50" s="1">
        <v>60</v>
      </c>
      <c r="G50" s="13" t="s">
        <v>185</v>
      </c>
      <c r="H50" s="7" t="s">
        <v>186</v>
      </c>
      <c r="I50" s="7" t="s">
        <v>187</v>
      </c>
      <c r="J50" s="7" t="s">
        <v>168</v>
      </c>
      <c r="K50" s="7" t="s">
        <v>188</v>
      </c>
      <c r="L50" s="7" t="s">
        <v>61</v>
      </c>
      <c r="M50" s="7" t="s">
        <v>69</v>
      </c>
      <c r="N50" s="7" t="s">
        <v>189</v>
      </c>
      <c r="O50" s="7" t="s">
        <v>59</v>
      </c>
      <c r="P50" s="7" t="s">
        <v>190</v>
      </c>
      <c r="Q50" s="7" t="s">
        <v>191</v>
      </c>
      <c r="R50" s="8" t="s">
        <v>192</v>
      </c>
      <c r="S50" s="7">
        <v>546616</v>
      </c>
      <c r="T50" s="7">
        <v>20584</v>
      </c>
      <c r="U50" s="3" t="str">
        <f>'!熔岩挂机奖励'!$D$1&amp;'!熔岩挂机奖励'!D48</f>
        <v>金币,0,1,20</v>
      </c>
      <c r="V50" s="1" t="str">
        <f>_xlfn.TEXTJOIN("|",TRUE,'!熔岩挂机奖励'!$E$1&amp;'!熔岩挂机奖励'!E48,'!熔岩挂机奖励'!$F$1&amp;'!熔岩挂机奖励'!F48,'!熔岩挂机奖励'!$G$1&amp;'!熔岩挂机奖励'!G48)</f>
        <v>道具,201004,1,50000|道具,201005,1,20000|道具,101010,1,20000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</row>
    <row r="51" s="1" customFormat="1" ht="17.6" spans="1:27">
      <c r="A51" s="1">
        <v>47</v>
      </c>
      <c r="B51" s="1">
        <v>2</v>
      </c>
      <c r="C51" s="1">
        <v>17</v>
      </c>
      <c r="D51" s="10">
        <v>201011</v>
      </c>
      <c r="E51" s="12">
        <v>0</v>
      </c>
      <c r="F51" s="1">
        <v>60</v>
      </c>
      <c r="G51" s="13" t="s">
        <v>111</v>
      </c>
      <c r="H51" s="7" t="s">
        <v>193</v>
      </c>
      <c r="I51" s="7" t="s">
        <v>61</v>
      </c>
      <c r="J51" s="7" t="s">
        <v>58</v>
      </c>
      <c r="K51" s="7" t="s">
        <v>58</v>
      </c>
      <c r="L51" s="7" t="s">
        <v>58</v>
      </c>
      <c r="M51" s="7" t="s">
        <v>194</v>
      </c>
      <c r="N51" s="7" t="s">
        <v>195</v>
      </c>
      <c r="O51" s="7" t="s">
        <v>59</v>
      </c>
      <c r="P51" s="7" t="s">
        <v>196</v>
      </c>
      <c r="Q51" s="7" t="s">
        <v>197</v>
      </c>
      <c r="R51" s="8" t="s">
        <v>103</v>
      </c>
      <c r="S51" s="7">
        <v>580732</v>
      </c>
      <c r="T51" s="7">
        <v>19320</v>
      </c>
      <c r="U51" s="3" t="str">
        <f>'!熔岩挂机奖励'!$D$1&amp;'!熔岩挂机奖励'!D49</f>
        <v>金币,0,1,20</v>
      </c>
      <c r="V51" s="1" t="str">
        <f>_xlfn.TEXTJOIN("|",TRUE,'!熔岩挂机奖励'!$E$1&amp;'!熔岩挂机奖励'!E49,'!熔岩挂机奖励'!$F$1&amp;'!熔岩挂机奖励'!F49,'!熔岩挂机奖励'!$G$1&amp;'!熔岩挂机奖励'!G49)</f>
        <v>道具,201004,1,50000|道具,201005,1,20000|道具,101010,1,20000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</row>
    <row r="52" s="1" customFormat="1" ht="17.6" spans="1:27">
      <c r="A52" s="1">
        <v>48</v>
      </c>
      <c r="B52" s="1">
        <v>2</v>
      </c>
      <c r="C52" s="1">
        <v>18</v>
      </c>
      <c r="D52" s="10">
        <v>201011</v>
      </c>
      <c r="E52" s="12">
        <v>0</v>
      </c>
      <c r="F52" s="1">
        <v>60</v>
      </c>
      <c r="G52" s="13" t="s">
        <v>111</v>
      </c>
      <c r="H52" s="7" t="s">
        <v>193</v>
      </c>
      <c r="I52" s="7" t="s">
        <v>61</v>
      </c>
      <c r="J52" s="7" t="s">
        <v>58</v>
      </c>
      <c r="K52" s="7" t="s">
        <v>58</v>
      </c>
      <c r="L52" s="7" t="s">
        <v>58</v>
      </c>
      <c r="M52" s="7" t="s">
        <v>198</v>
      </c>
      <c r="N52" s="7" t="s">
        <v>199</v>
      </c>
      <c r="O52" s="7" t="s">
        <v>200</v>
      </c>
      <c r="P52" s="7" t="s">
        <v>201</v>
      </c>
      <c r="Q52" s="7" t="s">
        <v>193</v>
      </c>
      <c r="R52" s="8" t="s">
        <v>202</v>
      </c>
      <c r="S52" s="7">
        <v>830016</v>
      </c>
      <c r="T52" s="7">
        <v>23680</v>
      </c>
      <c r="U52" s="3" t="str">
        <f>'!熔岩挂机奖励'!$D$1&amp;'!熔岩挂机奖励'!D50</f>
        <v>金币,0,1,20</v>
      </c>
      <c r="V52" s="1" t="str">
        <f>_xlfn.TEXTJOIN("|",TRUE,'!熔岩挂机奖励'!$E$1&amp;'!熔岩挂机奖励'!E50,'!熔岩挂机奖励'!$F$1&amp;'!熔岩挂机奖励'!F50,'!熔岩挂机奖励'!$G$1&amp;'!熔岩挂机奖励'!G50)</f>
        <v>道具,201004,1,50000|道具,201005,1,20000|道具,101010,1,20000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</row>
    <row r="53" s="1" customFormat="1" ht="17.6" spans="1:27">
      <c r="A53" s="1">
        <v>49</v>
      </c>
      <c r="B53" s="1">
        <v>2</v>
      </c>
      <c r="C53" s="1">
        <v>19</v>
      </c>
      <c r="D53" s="10">
        <v>201011</v>
      </c>
      <c r="E53" s="12">
        <v>0</v>
      </c>
      <c r="F53" s="1">
        <v>60</v>
      </c>
      <c r="G53" s="13" t="s">
        <v>111</v>
      </c>
      <c r="H53" s="7" t="s">
        <v>193</v>
      </c>
      <c r="I53" s="7" t="s">
        <v>61</v>
      </c>
      <c r="J53" s="7" t="s">
        <v>58</v>
      </c>
      <c r="K53" s="7" t="s">
        <v>58</v>
      </c>
      <c r="L53" s="7" t="s">
        <v>58</v>
      </c>
      <c r="M53" s="7" t="s">
        <v>203</v>
      </c>
      <c r="N53" s="7" t="s">
        <v>204</v>
      </c>
      <c r="O53" s="7" t="s">
        <v>187</v>
      </c>
      <c r="P53" s="7" t="s">
        <v>205</v>
      </c>
      <c r="Q53" s="7" t="s">
        <v>195</v>
      </c>
      <c r="R53" s="8" t="s">
        <v>206</v>
      </c>
      <c r="S53" s="7">
        <v>930712</v>
      </c>
      <c r="T53" s="7">
        <v>20256</v>
      </c>
      <c r="U53" s="3" t="str">
        <f>'!熔岩挂机奖励'!$D$1&amp;'!熔岩挂机奖励'!D51</f>
        <v>金币,0,1,20</v>
      </c>
      <c r="V53" s="1" t="str">
        <f>_xlfn.TEXTJOIN("|",TRUE,'!熔岩挂机奖励'!$E$1&amp;'!熔岩挂机奖励'!E51,'!熔岩挂机奖励'!$F$1&amp;'!熔岩挂机奖励'!F51,'!熔岩挂机奖励'!$G$1&amp;'!熔岩挂机奖励'!G51)</f>
        <v>道具,201004,1,50000|道具,201005,1,20000|道具,101010,1,20000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</row>
    <row r="54" s="1" customFormat="1" ht="17.6" spans="1:27">
      <c r="A54" s="1">
        <v>50</v>
      </c>
      <c r="B54" s="1">
        <v>2</v>
      </c>
      <c r="C54" s="1">
        <v>20</v>
      </c>
      <c r="D54" s="1" t="s">
        <v>114</v>
      </c>
      <c r="E54" s="12">
        <v>2</v>
      </c>
      <c r="F54" s="1">
        <v>60</v>
      </c>
      <c r="G54" s="13" t="s">
        <v>173</v>
      </c>
      <c r="H54" s="7" t="s">
        <v>109</v>
      </c>
      <c r="I54" s="7" t="s">
        <v>64</v>
      </c>
      <c r="J54" s="7" t="s">
        <v>173</v>
      </c>
      <c r="K54" s="7" t="s">
        <v>109</v>
      </c>
      <c r="L54" s="7" t="s">
        <v>64</v>
      </c>
      <c r="M54" s="7" t="s">
        <v>118</v>
      </c>
      <c r="N54" s="7" t="s">
        <v>207</v>
      </c>
      <c r="O54" s="7" t="s">
        <v>64</v>
      </c>
      <c r="P54" s="7" t="s">
        <v>58</v>
      </c>
      <c r="Q54" s="7" t="s">
        <v>58</v>
      </c>
      <c r="R54" s="8" t="s">
        <v>58</v>
      </c>
      <c r="S54" s="7">
        <v>1097640</v>
      </c>
      <c r="T54" s="7">
        <v>12012</v>
      </c>
      <c r="U54" s="3" t="str">
        <f>'!熔岩挂机奖励'!$D$1&amp;'!熔岩挂机奖励'!D52</f>
        <v>金币,0,1,20</v>
      </c>
      <c r="V54" s="1" t="str">
        <f>_xlfn.TEXTJOIN("|",TRUE,'!熔岩挂机奖励'!$E$1&amp;'!熔岩挂机奖励'!E52,'!熔岩挂机奖励'!$F$1&amp;'!熔岩挂机奖励'!F52,'!熔岩挂机奖励'!$G$1&amp;'!熔岩挂机奖励'!G52)</f>
        <v>道具,201004,1,50000|道具,201005,1,20000|道具,101010,1,20000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</row>
    <row r="55" s="1" customFormat="1" ht="17.6" spans="1:27">
      <c r="A55" s="1">
        <v>51</v>
      </c>
      <c r="B55" s="1">
        <v>2</v>
      </c>
      <c r="C55" s="1">
        <v>21</v>
      </c>
      <c r="D55" s="10">
        <v>201011</v>
      </c>
      <c r="E55" s="14">
        <v>0</v>
      </c>
      <c r="F55" s="1">
        <v>60</v>
      </c>
      <c r="G55" s="13" t="s">
        <v>208</v>
      </c>
      <c r="H55" s="7" t="s">
        <v>209</v>
      </c>
      <c r="I55" s="7" t="s">
        <v>85</v>
      </c>
      <c r="J55" s="7" t="s">
        <v>58</v>
      </c>
      <c r="K55" s="7" t="s">
        <v>58</v>
      </c>
      <c r="L55" s="7" t="s">
        <v>58</v>
      </c>
      <c r="M55" s="7" t="s">
        <v>69</v>
      </c>
      <c r="N55" s="7" t="s">
        <v>209</v>
      </c>
      <c r="O55" s="7" t="s">
        <v>59</v>
      </c>
      <c r="P55" s="7" t="s">
        <v>111</v>
      </c>
      <c r="Q55" s="7" t="s">
        <v>210</v>
      </c>
      <c r="R55" s="8" t="s">
        <v>61</v>
      </c>
      <c r="S55" s="7">
        <v>1285552</v>
      </c>
      <c r="T55" s="7">
        <v>20936</v>
      </c>
      <c r="U55" s="3" t="str">
        <f>'!熔岩挂机奖励'!$D$1&amp;'!熔岩挂机奖励'!D53</f>
        <v>金币,0,1,22</v>
      </c>
      <c r="V55" s="1" t="str">
        <f>_xlfn.TEXTJOIN("|",TRUE,'!熔岩挂机奖励'!$E$1&amp;'!熔岩挂机奖励'!E53,'!熔岩挂机奖励'!$F$1&amp;'!熔岩挂机奖励'!F53,'!熔岩挂机奖励'!$G$1&amp;'!熔岩挂机奖励'!G53)</f>
        <v>道具,201004,1,55000|道具,201005,1,22000|道具,101010,1,22000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</row>
    <row r="56" s="1" customFormat="1" ht="17.6" spans="1:27">
      <c r="A56" s="1">
        <v>52</v>
      </c>
      <c r="B56" s="1">
        <v>2</v>
      </c>
      <c r="C56" s="1">
        <v>22</v>
      </c>
      <c r="D56" s="10">
        <v>201011</v>
      </c>
      <c r="E56" s="14">
        <v>0</v>
      </c>
      <c r="F56" s="1">
        <v>60</v>
      </c>
      <c r="G56" s="13" t="s">
        <v>208</v>
      </c>
      <c r="H56" s="7" t="s">
        <v>209</v>
      </c>
      <c r="I56" s="7" t="s">
        <v>85</v>
      </c>
      <c r="J56" s="7" t="s">
        <v>58</v>
      </c>
      <c r="K56" s="7" t="s">
        <v>58</v>
      </c>
      <c r="L56" s="7" t="s">
        <v>58</v>
      </c>
      <c r="M56" s="7" t="s">
        <v>69</v>
      </c>
      <c r="N56" s="7" t="s">
        <v>209</v>
      </c>
      <c r="O56" s="7" t="s">
        <v>85</v>
      </c>
      <c r="P56" s="7" t="s">
        <v>111</v>
      </c>
      <c r="Q56" s="7" t="s">
        <v>210</v>
      </c>
      <c r="R56" s="8" t="s">
        <v>61</v>
      </c>
      <c r="S56" s="7">
        <v>1305468</v>
      </c>
      <c r="T56" s="7">
        <v>25584</v>
      </c>
      <c r="U56" s="3" t="str">
        <f>'!熔岩挂机奖励'!$D$1&amp;'!熔岩挂机奖励'!D54</f>
        <v>金币,0,1,22</v>
      </c>
      <c r="V56" s="1" t="str">
        <f>_xlfn.TEXTJOIN("|",TRUE,'!熔岩挂机奖励'!$E$1&amp;'!熔岩挂机奖励'!E54,'!熔岩挂机奖励'!$F$1&amp;'!熔岩挂机奖励'!F54,'!熔岩挂机奖励'!$G$1&amp;'!熔岩挂机奖励'!G54)</f>
        <v>道具,201004,1,55000|道具,201005,1,22000|道具,101010,1,22000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</row>
    <row r="57" s="1" customFormat="1" ht="17.6" spans="1:27">
      <c r="A57" s="1">
        <v>53</v>
      </c>
      <c r="B57" s="1">
        <v>2</v>
      </c>
      <c r="C57" s="1">
        <v>23</v>
      </c>
      <c r="D57" s="10">
        <v>201011</v>
      </c>
      <c r="E57" s="14">
        <v>0</v>
      </c>
      <c r="F57" s="1">
        <v>60</v>
      </c>
      <c r="G57" s="13" t="s">
        <v>208</v>
      </c>
      <c r="H57" s="7" t="s">
        <v>209</v>
      </c>
      <c r="I57" s="7" t="s">
        <v>78</v>
      </c>
      <c r="J57" s="7" t="s">
        <v>58</v>
      </c>
      <c r="K57" s="7" t="s">
        <v>58</v>
      </c>
      <c r="L57" s="7" t="s">
        <v>58</v>
      </c>
      <c r="M57" s="7" t="s">
        <v>69</v>
      </c>
      <c r="N57" s="7" t="s">
        <v>209</v>
      </c>
      <c r="O57" s="7" t="s">
        <v>78</v>
      </c>
      <c r="P57" s="7" t="s">
        <v>111</v>
      </c>
      <c r="Q57" s="7" t="s">
        <v>210</v>
      </c>
      <c r="R57" s="8" t="s">
        <v>61</v>
      </c>
      <c r="S57" s="7">
        <v>1616464</v>
      </c>
      <c r="T57" s="7">
        <v>31008</v>
      </c>
      <c r="U57" s="3" t="str">
        <f>'!熔岩挂机奖励'!$D$1&amp;'!熔岩挂机奖励'!D55</f>
        <v>金币,0,1,22</v>
      </c>
      <c r="V57" s="1" t="str">
        <f>_xlfn.TEXTJOIN("|",TRUE,'!熔岩挂机奖励'!$E$1&amp;'!熔岩挂机奖励'!E55,'!熔岩挂机奖励'!$F$1&amp;'!熔岩挂机奖励'!F55,'!熔岩挂机奖励'!$G$1&amp;'!熔岩挂机奖励'!G55)</f>
        <v>道具,201004,1,55000|道具,201005,1,22000|道具,101010,1,22000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</row>
    <row r="58" s="1" customFormat="1" ht="17.6" spans="1:27">
      <c r="A58" s="1">
        <v>54</v>
      </c>
      <c r="B58" s="1">
        <v>2</v>
      </c>
      <c r="C58" s="1">
        <v>24</v>
      </c>
      <c r="D58" s="1" t="s">
        <v>211</v>
      </c>
      <c r="E58" s="14">
        <v>0</v>
      </c>
      <c r="F58" s="1">
        <v>60</v>
      </c>
      <c r="G58" s="13" t="s">
        <v>208</v>
      </c>
      <c r="H58" s="7" t="s">
        <v>209</v>
      </c>
      <c r="I58" s="7" t="s">
        <v>78</v>
      </c>
      <c r="J58" s="7" t="s">
        <v>212</v>
      </c>
      <c r="K58" s="7" t="s">
        <v>210</v>
      </c>
      <c r="L58" s="7" t="s">
        <v>61</v>
      </c>
      <c r="M58" s="7" t="s">
        <v>69</v>
      </c>
      <c r="N58" s="7" t="s">
        <v>209</v>
      </c>
      <c r="O58" s="7" t="s">
        <v>78</v>
      </c>
      <c r="P58" s="7" t="s">
        <v>111</v>
      </c>
      <c r="Q58" s="7" t="s">
        <v>210</v>
      </c>
      <c r="R58" s="8" t="s">
        <v>61</v>
      </c>
      <c r="S58" s="7">
        <v>2380464</v>
      </c>
      <c r="T58" s="7">
        <v>43424</v>
      </c>
      <c r="U58" s="3" t="str">
        <f>'!熔岩挂机奖励'!$D$1&amp;'!熔岩挂机奖励'!D56</f>
        <v>金币,0,1,22</v>
      </c>
      <c r="V58" s="1" t="str">
        <f>_xlfn.TEXTJOIN("|",TRUE,'!熔岩挂机奖励'!$E$1&amp;'!熔岩挂机奖励'!E56,'!熔岩挂机奖励'!$F$1&amp;'!熔岩挂机奖励'!F56,'!熔岩挂机奖励'!$G$1&amp;'!熔岩挂机奖励'!G56)</f>
        <v>道具,201004,1,55000|道具,201005,1,22000|道具,101010,1,22000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</row>
    <row r="59" s="1" customFormat="1" ht="17.6" spans="1:27">
      <c r="A59" s="1">
        <v>55</v>
      </c>
      <c r="B59" s="1">
        <v>2</v>
      </c>
      <c r="C59" s="1">
        <v>25</v>
      </c>
      <c r="D59" s="1" t="s">
        <v>213</v>
      </c>
      <c r="E59" s="14">
        <v>1</v>
      </c>
      <c r="F59" s="1">
        <v>60</v>
      </c>
      <c r="G59" s="13" t="s">
        <v>58</v>
      </c>
      <c r="H59" s="7" t="s">
        <v>58</v>
      </c>
      <c r="I59" s="7" t="s">
        <v>58</v>
      </c>
      <c r="J59" s="7" t="s">
        <v>58</v>
      </c>
      <c r="K59" s="7" t="s">
        <v>58</v>
      </c>
      <c r="L59" s="7" t="s">
        <v>58</v>
      </c>
      <c r="M59" s="7" t="s">
        <v>214</v>
      </c>
      <c r="N59" s="7" t="s">
        <v>215</v>
      </c>
      <c r="O59" s="7" t="s">
        <v>100</v>
      </c>
      <c r="P59" s="7" t="s">
        <v>58</v>
      </c>
      <c r="Q59" s="7" t="s">
        <v>58</v>
      </c>
      <c r="R59" s="8" t="s">
        <v>58</v>
      </c>
      <c r="S59" s="7">
        <v>2668000</v>
      </c>
      <c r="T59" s="7">
        <v>31876</v>
      </c>
      <c r="U59" s="3" t="str">
        <f>'!熔岩挂机奖励'!$D$1&amp;'!熔岩挂机奖励'!D57</f>
        <v>金币,0,1,22</v>
      </c>
      <c r="V59" s="1" t="str">
        <f>_xlfn.TEXTJOIN("|",TRUE,'!熔岩挂机奖励'!$E$1&amp;'!熔岩挂机奖励'!E57,'!熔岩挂机奖励'!$F$1&amp;'!熔岩挂机奖励'!F57,'!熔岩挂机奖励'!$G$1&amp;'!熔岩挂机奖励'!G57)</f>
        <v>道具,201004,1,55000|道具,201005,1,22000|道具,101010,1,22000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</row>
    <row r="60" s="1" customFormat="1" ht="17.6" spans="1:27">
      <c r="A60" s="1">
        <v>56</v>
      </c>
      <c r="B60" s="1">
        <v>2</v>
      </c>
      <c r="C60" s="1">
        <v>26</v>
      </c>
      <c r="D60" s="1" t="s">
        <v>211</v>
      </c>
      <c r="E60" s="14">
        <v>0</v>
      </c>
      <c r="F60" s="1">
        <v>60</v>
      </c>
      <c r="G60" s="13" t="s">
        <v>212</v>
      </c>
      <c r="H60" s="7" t="s">
        <v>216</v>
      </c>
      <c r="I60" s="7" t="s">
        <v>61</v>
      </c>
      <c r="J60" s="7" t="s">
        <v>217</v>
      </c>
      <c r="K60" s="7" t="s">
        <v>218</v>
      </c>
      <c r="L60" s="7" t="s">
        <v>135</v>
      </c>
      <c r="M60" s="7" t="s">
        <v>219</v>
      </c>
      <c r="N60" s="7" t="s">
        <v>220</v>
      </c>
      <c r="O60" s="7" t="s">
        <v>88</v>
      </c>
      <c r="P60" s="7" t="s">
        <v>58</v>
      </c>
      <c r="Q60" s="7" t="s">
        <v>58</v>
      </c>
      <c r="R60" s="8" t="s">
        <v>58</v>
      </c>
      <c r="S60" s="7">
        <v>2364768</v>
      </c>
      <c r="T60" s="7">
        <v>68784</v>
      </c>
      <c r="U60" s="3" t="str">
        <f>'!熔岩挂机奖励'!$D$1&amp;'!熔岩挂机奖励'!D58</f>
        <v>金币,0,1,24</v>
      </c>
      <c r="V60" s="1" t="str">
        <f>_xlfn.TEXTJOIN("|",TRUE,'!熔岩挂机奖励'!$E$1&amp;'!熔岩挂机奖励'!E58,'!熔岩挂机奖励'!$F$1&amp;'!熔岩挂机奖励'!F58,'!熔岩挂机奖励'!$G$1&amp;'!熔岩挂机奖励'!G58)</f>
        <v>道具,201004,1,60000|道具,201005,1,24000|道具,101010,1,24000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</row>
    <row r="61" s="1" customFormat="1" ht="17.6" spans="1:27">
      <c r="A61" s="1">
        <v>57</v>
      </c>
      <c r="B61" s="1">
        <v>2</v>
      </c>
      <c r="C61" s="1">
        <v>27</v>
      </c>
      <c r="D61" s="1" t="s">
        <v>211</v>
      </c>
      <c r="E61" s="14">
        <v>0</v>
      </c>
      <c r="F61" s="1">
        <v>60</v>
      </c>
      <c r="G61" s="13" t="s">
        <v>212</v>
      </c>
      <c r="H61" s="7" t="s">
        <v>221</v>
      </c>
      <c r="I61" s="7" t="s">
        <v>84</v>
      </c>
      <c r="J61" s="7" t="s">
        <v>217</v>
      </c>
      <c r="K61" s="7" t="s">
        <v>218</v>
      </c>
      <c r="L61" s="7" t="s">
        <v>135</v>
      </c>
      <c r="M61" s="7" t="s">
        <v>182</v>
      </c>
      <c r="N61" s="7" t="s">
        <v>222</v>
      </c>
      <c r="O61" s="7" t="s">
        <v>76</v>
      </c>
      <c r="P61" s="7" t="s">
        <v>58</v>
      </c>
      <c r="Q61" s="7" t="s">
        <v>58</v>
      </c>
      <c r="R61" s="8" t="s">
        <v>58</v>
      </c>
      <c r="S61" s="7">
        <v>2465448</v>
      </c>
      <c r="T61" s="7">
        <v>77136</v>
      </c>
      <c r="U61" s="3" t="str">
        <f>'!熔岩挂机奖励'!$D$1&amp;'!熔岩挂机奖励'!D59</f>
        <v>金币,0,1,24</v>
      </c>
      <c r="V61" s="1" t="str">
        <f>_xlfn.TEXTJOIN("|",TRUE,'!熔岩挂机奖励'!$E$1&amp;'!熔岩挂机奖励'!E59,'!熔岩挂机奖励'!$F$1&amp;'!熔岩挂机奖励'!F59,'!熔岩挂机奖励'!$G$1&amp;'!熔岩挂机奖励'!G59)</f>
        <v>道具,201004,1,60000|道具,201005,1,24000|道具,101010,1,24000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</row>
    <row r="62" s="1" customFormat="1" ht="17.6" spans="1:27">
      <c r="A62" s="1">
        <v>58</v>
      </c>
      <c r="B62" s="1">
        <v>2</v>
      </c>
      <c r="C62" s="1">
        <v>28</v>
      </c>
      <c r="D62" s="1" t="s">
        <v>211</v>
      </c>
      <c r="E62" s="14">
        <v>0</v>
      </c>
      <c r="F62" s="1">
        <v>60</v>
      </c>
      <c r="G62" s="13" t="s">
        <v>212</v>
      </c>
      <c r="H62" s="7" t="s">
        <v>221</v>
      </c>
      <c r="I62" s="7" t="s">
        <v>61</v>
      </c>
      <c r="J62" s="7" t="s">
        <v>111</v>
      </c>
      <c r="K62" s="7" t="s">
        <v>216</v>
      </c>
      <c r="L62" s="7" t="s">
        <v>87</v>
      </c>
      <c r="M62" s="7" t="s">
        <v>219</v>
      </c>
      <c r="N62" s="7" t="s">
        <v>218</v>
      </c>
      <c r="O62" s="7" t="s">
        <v>88</v>
      </c>
      <c r="P62" s="7" t="s">
        <v>58</v>
      </c>
      <c r="Q62" s="7" t="s">
        <v>58</v>
      </c>
      <c r="R62" s="8" t="s">
        <v>58</v>
      </c>
      <c r="S62" s="7">
        <v>2905884</v>
      </c>
      <c r="T62" s="7">
        <v>55872</v>
      </c>
      <c r="U62" s="3" t="str">
        <f>'!熔岩挂机奖励'!$D$1&amp;'!熔岩挂机奖励'!D60</f>
        <v>金币,0,1,24</v>
      </c>
      <c r="V62" s="1" t="str">
        <f>_xlfn.TEXTJOIN("|",TRUE,'!熔岩挂机奖励'!$E$1&amp;'!熔岩挂机奖励'!E60,'!熔岩挂机奖励'!$F$1&amp;'!熔岩挂机奖励'!F60,'!熔岩挂机奖励'!$G$1&amp;'!熔岩挂机奖励'!G60)</f>
        <v>道具,201004,1,60000|道具,201005,1,24000|道具,101010,1,24000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</row>
    <row r="63" s="1" customFormat="1" ht="17.6" spans="1:27">
      <c r="A63" s="1">
        <v>59</v>
      </c>
      <c r="B63" s="1">
        <v>2</v>
      </c>
      <c r="C63" s="1">
        <v>29</v>
      </c>
      <c r="D63" s="1" t="s">
        <v>211</v>
      </c>
      <c r="E63" s="14">
        <v>0</v>
      </c>
      <c r="F63" s="1">
        <v>60</v>
      </c>
      <c r="G63" s="13" t="s">
        <v>212</v>
      </c>
      <c r="H63" s="7" t="s">
        <v>221</v>
      </c>
      <c r="I63" s="7" t="s">
        <v>61</v>
      </c>
      <c r="J63" s="7" t="s">
        <v>111</v>
      </c>
      <c r="K63" s="7" t="s">
        <v>216</v>
      </c>
      <c r="L63" s="7" t="s">
        <v>87</v>
      </c>
      <c r="M63" s="7" t="s">
        <v>219</v>
      </c>
      <c r="N63" s="7" t="s">
        <v>218</v>
      </c>
      <c r="O63" s="7" t="s">
        <v>88</v>
      </c>
      <c r="P63" s="7" t="s">
        <v>68</v>
      </c>
      <c r="Q63" s="7" t="s">
        <v>221</v>
      </c>
      <c r="R63" s="8" t="s">
        <v>165</v>
      </c>
      <c r="S63" s="7">
        <v>2982792</v>
      </c>
      <c r="T63" s="7">
        <v>73776</v>
      </c>
      <c r="U63" s="3" t="str">
        <f>'!熔岩挂机奖励'!$D$1&amp;'!熔岩挂机奖励'!D61</f>
        <v>金币,0,1,24</v>
      </c>
      <c r="V63" s="1" t="str">
        <f>_xlfn.TEXTJOIN("|",TRUE,'!熔岩挂机奖励'!$E$1&amp;'!熔岩挂机奖励'!E61,'!熔岩挂机奖励'!$F$1&amp;'!熔岩挂机奖励'!F61,'!熔岩挂机奖励'!$G$1&amp;'!熔岩挂机奖励'!G61)</f>
        <v>道具,201004,1,60000|道具,201005,1,24000|道具,101010,1,24000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</row>
    <row r="64" s="1" customFormat="1" ht="17.6" spans="1:27">
      <c r="A64" s="1">
        <v>60</v>
      </c>
      <c r="B64" s="1">
        <v>2</v>
      </c>
      <c r="C64" s="1">
        <v>30</v>
      </c>
      <c r="D64" s="1" t="s">
        <v>223</v>
      </c>
      <c r="E64" s="14">
        <v>2</v>
      </c>
      <c r="F64" s="1">
        <v>60</v>
      </c>
      <c r="G64" s="13" t="s">
        <v>58</v>
      </c>
      <c r="H64" s="7" t="s">
        <v>58</v>
      </c>
      <c r="I64" s="7" t="s">
        <v>58</v>
      </c>
      <c r="J64" s="7" t="s">
        <v>168</v>
      </c>
      <c r="K64" s="7" t="s">
        <v>221</v>
      </c>
      <c r="L64" s="7" t="s">
        <v>165</v>
      </c>
      <c r="M64" s="7" t="s">
        <v>224</v>
      </c>
      <c r="N64" s="7" t="s">
        <v>221</v>
      </c>
      <c r="O64" s="7" t="s">
        <v>61</v>
      </c>
      <c r="P64" s="7" t="s">
        <v>58</v>
      </c>
      <c r="Q64" s="7" t="s">
        <v>58</v>
      </c>
      <c r="R64" s="8" t="s">
        <v>58</v>
      </c>
      <c r="S64" s="7">
        <v>3305280</v>
      </c>
      <c r="T64" s="7">
        <v>29880</v>
      </c>
      <c r="U64" s="3" t="str">
        <f>'!熔岩挂机奖励'!$D$1&amp;'!熔岩挂机奖励'!D62</f>
        <v>金币,0,1,24</v>
      </c>
      <c r="V64" s="1" t="str">
        <f>_xlfn.TEXTJOIN("|",TRUE,'!熔岩挂机奖励'!$E$1&amp;'!熔岩挂机奖励'!E62,'!熔岩挂机奖励'!$F$1&amp;'!熔岩挂机奖励'!F62,'!熔岩挂机奖励'!$G$1&amp;'!熔岩挂机奖励'!G62)</f>
        <v>道具,201004,1,60000|道具,201005,1,24000|道具,101010,1,24000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</row>
    <row r="65" s="1" customFormat="1" ht="17.6" spans="1:27">
      <c r="A65" s="1">
        <v>61</v>
      </c>
      <c r="B65" s="1">
        <v>3</v>
      </c>
      <c r="C65" s="1">
        <v>1</v>
      </c>
      <c r="D65" s="1" t="s">
        <v>57</v>
      </c>
      <c r="E65" s="14">
        <v>0</v>
      </c>
      <c r="F65" s="1">
        <v>60</v>
      </c>
      <c r="G65" s="13" t="s">
        <v>58</v>
      </c>
      <c r="H65" s="7" t="s">
        <v>58</v>
      </c>
      <c r="I65" s="7" t="s">
        <v>58</v>
      </c>
      <c r="J65" s="7" t="s">
        <v>58</v>
      </c>
      <c r="K65" s="7" t="s">
        <v>58</v>
      </c>
      <c r="L65" s="7" t="s">
        <v>59</v>
      </c>
      <c r="M65" s="7" t="s">
        <v>225</v>
      </c>
      <c r="N65" s="7" t="s">
        <v>64</v>
      </c>
      <c r="O65" s="7" t="s">
        <v>64</v>
      </c>
      <c r="P65" s="7" t="s">
        <v>58</v>
      </c>
      <c r="Q65" s="7" t="s">
        <v>58</v>
      </c>
      <c r="R65" s="8" t="s">
        <v>59</v>
      </c>
      <c r="S65" s="7">
        <v>658</v>
      </c>
      <c r="T65" s="7">
        <v>300</v>
      </c>
      <c r="U65" s="3" t="str">
        <f>'!熔岩挂机奖励'!$D$1&amp;'!熔岩挂机奖励'!D63</f>
        <v>金币,0,1,26</v>
      </c>
      <c r="V65" s="1" t="str">
        <f>_xlfn.TEXTJOIN("|",TRUE,'!熔岩挂机奖励'!$E$1&amp;'!熔岩挂机奖励'!E63,'!熔岩挂机奖励'!$F$1&amp;'!熔岩挂机奖励'!F63,'!熔岩挂机奖励'!$G$1&amp;'!熔岩挂机奖励'!G63)</f>
        <v>道具,201004,1,65000|道具,201005,1,26000|道具,101010,1,26000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</row>
    <row r="66" s="1" customFormat="1" ht="17.6" spans="1:27">
      <c r="A66" s="1">
        <v>62</v>
      </c>
      <c r="B66" s="1">
        <v>3</v>
      </c>
      <c r="C66" s="1">
        <v>2</v>
      </c>
      <c r="D66" s="1" t="s">
        <v>57</v>
      </c>
      <c r="E66" s="14">
        <v>0</v>
      </c>
      <c r="F66" s="1">
        <v>60</v>
      </c>
      <c r="G66" s="13" t="s">
        <v>58</v>
      </c>
      <c r="H66" s="7" t="s">
        <v>58</v>
      </c>
      <c r="I66" s="7" t="s">
        <v>58</v>
      </c>
      <c r="J66" s="7" t="s">
        <v>58</v>
      </c>
      <c r="K66" s="7" t="s">
        <v>58</v>
      </c>
      <c r="L66" s="7" t="s">
        <v>59</v>
      </c>
      <c r="M66" s="7" t="s">
        <v>93</v>
      </c>
      <c r="N66" s="7" t="s">
        <v>61</v>
      </c>
      <c r="O66" s="7" t="s">
        <v>61</v>
      </c>
      <c r="P66" s="7" t="s">
        <v>58</v>
      </c>
      <c r="Q66" s="7" t="s">
        <v>58</v>
      </c>
      <c r="R66" s="8" t="s">
        <v>59</v>
      </c>
      <c r="S66" s="7">
        <v>1316</v>
      </c>
      <c r="T66" s="7">
        <v>600</v>
      </c>
      <c r="U66" s="3" t="str">
        <f>'!熔岩挂机奖励'!$D$1&amp;'!熔岩挂机奖励'!D64</f>
        <v>金币,0,1,26</v>
      </c>
      <c r="V66" s="1" t="str">
        <f>_xlfn.TEXTJOIN("|",TRUE,'!熔岩挂机奖励'!$E$1&amp;'!熔岩挂机奖励'!E64,'!熔岩挂机奖励'!$F$1&amp;'!熔岩挂机奖励'!F64,'!熔岩挂机奖励'!$G$1&amp;'!熔岩挂机奖励'!G64)</f>
        <v>道具,201004,1,65000|道具,201005,1,26000|道具,101010,1,26000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</row>
    <row r="67" s="1" customFormat="1" ht="17.6" spans="1:27">
      <c r="A67" s="1">
        <v>63</v>
      </c>
      <c r="B67" s="1">
        <v>3</v>
      </c>
      <c r="C67" s="1">
        <v>3</v>
      </c>
      <c r="D67" s="1" t="s">
        <v>57</v>
      </c>
      <c r="E67" s="14">
        <v>0</v>
      </c>
      <c r="F67" s="1">
        <v>60</v>
      </c>
      <c r="G67" s="13" t="s">
        <v>226</v>
      </c>
      <c r="H67" s="7" t="s">
        <v>227</v>
      </c>
      <c r="I67" s="7" t="s">
        <v>227</v>
      </c>
      <c r="J67" s="7" t="s">
        <v>58</v>
      </c>
      <c r="K67" s="7" t="s">
        <v>58</v>
      </c>
      <c r="L67" s="7" t="s">
        <v>59</v>
      </c>
      <c r="M67" s="7" t="s">
        <v>182</v>
      </c>
      <c r="N67" s="7" t="s">
        <v>77</v>
      </c>
      <c r="O67" s="7" t="s">
        <v>59</v>
      </c>
      <c r="P67" s="7" t="s">
        <v>58</v>
      </c>
      <c r="Q67" s="7" t="s">
        <v>58</v>
      </c>
      <c r="R67" s="8" t="s">
        <v>59</v>
      </c>
      <c r="S67" s="7">
        <v>3024</v>
      </c>
      <c r="T67" s="7">
        <v>148</v>
      </c>
      <c r="U67" s="3" t="str">
        <f>'!熔岩挂机奖励'!$D$1&amp;'!熔岩挂机奖励'!D65</f>
        <v>金币,0,1,26</v>
      </c>
      <c r="V67" s="1" t="str">
        <f>_xlfn.TEXTJOIN("|",TRUE,'!熔岩挂机奖励'!$E$1&amp;'!熔岩挂机奖励'!E65,'!熔岩挂机奖励'!$F$1&amp;'!熔岩挂机奖励'!F65,'!熔岩挂机奖励'!$G$1&amp;'!熔岩挂机奖励'!G65)</f>
        <v>道具,201004,1,65000|道具,201005,1,26000|道具,101010,1,26000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</row>
    <row r="68" s="1" customFormat="1" ht="17.6" spans="1:27">
      <c r="A68" s="1">
        <v>64</v>
      </c>
      <c r="B68" s="1">
        <v>3</v>
      </c>
      <c r="C68" s="1">
        <v>4</v>
      </c>
      <c r="D68" s="1" t="s">
        <v>57</v>
      </c>
      <c r="E68" s="14">
        <v>0</v>
      </c>
      <c r="F68" s="1">
        <v>60</v>
      </c>
      <c r="G68" s="13" t="s">
        <v>168</v>
      </c>
      <c r="H68" s="7" t="s">
        <v>61</v>
      </c>
      <c r="I68" s="7" t="s">
        <v>61</v>
      </c>
      <c r="J68" s="7" t="s">
        <v>58</v>
      </c>
      <c r="K68" s="7" t="s">
        <v>58</v>
      </c>
      <c r="L68" s="7" t="s">
        <v>59</v>
      </c>
      <c r="M68" s="7" t="s">
        <v>69</v>
      </c>
      <c r="N68" s="7" t="s">
        <v>59</v>
      </c>
      <c r="O68" s="7" t="s">
        <v>59</v>
      </c>
      <c r="P68" s="7" t="s">
        <v>58</v>
      </c>
      <c r="Q68" s="7" t="s">
        <v>58</v>
      </c>
      <c r="R68" s="8" t="s">
        <v>59</v>
      </c>
      <c r="S68" s="7">
        <v>7296</v>
      </c>
      <c r="T68" s="7">
        <v>584</v>
      </c>
      <c r="U68" s="3" t="str">
        <f>'!熔岩挂机奖励'!$D$1&amp;'!熔岩挂机奖励'!D66</f>
        <v>金币,0,1,26</v>
      </c>
      <c r="V68" s="1" t="str">
        <f>_xlfn.TEXTJOIN("|",TRUE,'!熔岩挂机奖励'!$E$1&amp;'!熔岩挂机奖励'!E66,'!熔岩挂机奖励'!$F$1&amp;'!熔岩挂机奖励'!F66,'!熔岩挂机奖励'!$G$1&amp;'!熔岩挂机奖励'!G66)</f>
        <v>道具,201004,1,65000|道具,201005,1,26000|道具,101010,1,26000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</row>
    <row r="69" s="1" customFormat="1" ht="17.6" spans="1:27">
      <c r="A69" s="1">
        <v>65</v>
      </c>
      <c r="B69" s="1">
        <v>3</v>
      </c>
      <c r="C69" s="1">
        <v>5</v>
      </c>
      <c r="D69" s="10">
        <v>203002</v>
      </c>
      <c r="E69" s="14">
        <v>1</v>
      </c>
      <c r="F69" s="1">
        <v>60</v>
      </c>
      <c r="G69" s="13" t="s">
        <v>58</v>
      </c>
      <c r="H69" s="7" t="s">
        <v>58</v>
      </c>
      <c r="I69" s="7" t="s">
        <v>58</v>
      </c>
      <c r="J69" s="7" t="s">
        <v>58</v>
      </c>
      <c r="K69" s="7" t="s">
        <v>58</v>
      </c>
      <c r="L69" s="7" t="s">
        <v>58</v>
      </c>
      <c r="M69" s="7" t="s">
        <v>89</v>
      </c>
      <c r="N69" s="7" t="s">
        <v>64</v>
      </c>
      <c r="O69" s="7" t="s">
        <v>64</v>
      </c>
      <c r="P69" s="7" t="s">
        <v>58</v>
      </c>
      <c r="Q69" s="7" t="s">
        <v>58</v>
      </c>
      <c r="R69" s="8" t="s">
        <v>58</v>
      </c>
      <c r="S69" s="7">
        <v>42000</v>
      </c>
      <c r="T69" s="7">
        <v>840</v>
      </c>
      <c r="U69" s="3" t="str">
        <f>'!熔岩挂机奖励'!$D$1&amp;'!熔岩挂机奖励'!D67</f>
        <v>金币,0,1,26</v>
      </c>
      <c r="V69" s="1" t="str">
        <f>_xlfn.TEXTJOIN("|",TRUE,'!熔岩挂机奖励'!$E$1&amp;'!熔岩挂机奖励'!E67,'!熔岩挂机奖励'!$F$1&amp;'!熔岩挂机奖励'!F67,'!熔岩挂机奖励'!$G$1&amp;'!熔岩挂机奖励'!G67)</f>
        <v>道具,201004,1,65000|道具,201005,1,26000|道具,101010,1,26000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</row>
    <row r="70" s="1" customFormat="1" ht="17.6" spans="1:27">
      <c r="A70" s="1">
        <v>66</v>
      </c>
      <c r="B70" s="1">
        <v>3</v>
      </c>
      <c r="C70" s="1">
        <v>6</v>
      </c>
      <c r="D70" s="10">
        <v>201011</v>
      </c>
      <c r="E70" s="14">
        <v>0</v>
      </c>
      <c r="F70" s="1">
        <v>60</v>
      </c>
      <c r="G70" s="13" t="s">
        <v>168</v>
      </c>
      <c r="H70" s="7" t="s">
        <v>147</v>
      </c>
      <c r="I70" s="7" t="s">
        <v>61</v>
      </c>
      <c r="J70" s="7" t="s">
        <v>58</v>
      </c>
      <c r="K70" s="7" t="s">
        <v>58</v>
      </c>
      <c r="L70" s="7" t="s">
        <v>58</v>
      </c>
      <c r="M70" s="7" t="s">
        <v>111</v>
      </c>
      <c r="N70" s="7" t="s">
        <v>61</v>
      </c>
      <c r="O70" s="7" t="s">
        <v>61</v>
      </c>
      <c r="P70" s="7" t="s">
        <v>58</v>
      </c>
      <c r="Q70" s="7" t="s">
        <v>58</v>
      </c>
      <c r="R70" s="8" t="s">
        <v>58</v>
      </c>
      <c r="S70" s="7">
        <v>39640</v>
      </c>
      <c r="T70" s="7">
        <v>372</v>
      </c>
      <c r="U70" s="3" t="str">
        <f>'!熔岩挂机奖励'!$D$1&amp;'!熔岩挂机奖励'!D68</f>
        <v>金币,0,1,28</v>
      </c>
      <c r="V70" s="1" t="str">
        <f>_xlfn.TEXTJOIN("|",TRUE,'!熔岩挂机奖励'!$E$1&amp;'!熔岩挂机奖励'!E68,'!熔岩挂机奖励'!$F$1&amp;'!熔岩挂机奖励'!F68,'!熔岩挂机奖励'!$G$1&amp;'!熔岩挂机奖励'!G68)</f>
        <v>道具,201004,1,70000|道具,201005,1,28000|道具,101010,1,28000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</row>
    <row r="71" s="1" customFormat="1" ht="17.6" spans="1:27">
      <c r="A71" s="1">
        <v>67</v>
      </c>
      <c r="B71" s="1">
        <v>3</v>
      </c>
      <c r="C71" s="1">
        <v>7</v>
      </c>
      <c r="D71" s="10">
        <v>201011</v>
      </c>
      <c r="E71" s="14">
        <v>0</v>
      </c>
      <c r="F71" s="1">
        <v>60</v>
      </c>
      <c r="G71" s="13" t="s">
        <v>168</v>
      </c>
      <c r="H71" s="7" t="s">
        <v>134</v>
      </c>
      <c r="I71" s="7" t="s">
        <v>61</v>
      </c>
      <c r="J71" s="7" t="s">
        <v>58</v>
      </c>
      <c r="K71" s="7" t="s">
        <v>58</v>
      </c>
      <c r="L71" s="7" t="s">
        <v>58</v>
      </c>
      <c r="M71" s="7" t="s">
        <v>228</v>
      </c>
      <c r="N71" s="7" t="s">
        <v>59</v>
      </c>
      <c r="O71" s="7" t="s">
        <v>59</v>
      </c>
      <c r="P71" s="7" t="s">
        <v>58</v>
      </c>
      <c r="Q71" s="7" t="s">
        <v>58</v>
      </c>
      <c r="R71" s="8" t="s">
        <v>58</v>
      </c>
      <c r="S71" s="7">
        <v>52680</v>
      </c>
      <c r="T71" s="7">
        <v>664</v>
      </c>
      <c r="U71" s="3" t="str">
        <f>'!熔岩挂机奖励'!$D$1&amp;'!熔岩挂机奖励'!D69</f>
        <v>金币,0,1,28</v>
      </c>
      <c r="V71" s="1" t="str">
        <f>_xlfn.TEXTJOIN("|",TRUE,'!熔岩挂机奖励'!$E$1&amp;'!熔岩挂机奖励'!E69,'!熔岩挂机奖励'!$F$1&amp;'!熔岩挂机奖励'!F69,'!熔岩挂机奖励'!$G$1&amp;'!熔岩挂机奖励'!G69)</f>
        <v>道具,201004,1,70000|道具,201005,1,28000|道具,101010,1,28000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</row>
    <row r="72" s="1" customFormat="1" ht="17.6" spans="1:27">
      <c r="A72" s="1">
        <v>68</v>
      </c>
      <c r="B72" s="1">
        <v>3</v>
      </c>
      <c r="C72" s="1">
        <v>8</v>
      </c>
      <c r="D72" s="10">
        <v>201011</v>
      </c>
      <c r="E72" s="14">
        <v>0</v>
      </c>
      <c r="F72" s="1">
        <v>60</v>
      </c>
      <c r="G72" s="13" t="s">
        <v>168</v>
      </c>
      <c r="H72" s="7" t="s">
        <v>134</v>
      </c>
      <c r="I72" s="7" t="s">
        <v>61</v>
      </c>
      <c r="J72" s="7" t="s">
        <v>58</v>
      </c>
      <c r="K72" s="7" t="s">
        <v>58</v>
      </c>
      <c r="L72" s="7" t="s">
        <v>58</v>
      </c>
      <c r="M72" s="7" t="s">
        <v>111</v>
      </c>
      <c r="N72" s="7" t="s">
        <v>61</v>
      </c>
      <c r="O72" s="7" t="s">
        <v>61</v>
      </c>
      <c r="P72" s="7" t="s">
        <v>229</v>
      </c>
      <c r="Q72" s="7" t="s">
        <v>230</v>
      </c>
      <c r="R72" s="8" t="s">
        <v>77</v>
      </c>
      <c r="S72" s="7">
        <v>60360</v>
      </c>
      <c r="T72" s="7">
        <v>856</v>
      </c>
      <c r="U72" s="3" t="str">
        <f>'!熔岩挂机奖励'!$D$1&amp;'!熔岩挂机奖励'!D70</f>
        <v>金币,0,1,28</v>
      </c>
      <c r="V72" s="1" t="str">
        <f>_xlfn.TEXTJOIN("|",TRUE,'!熔岩挂机奖励'!$E$1&amp;'!熔岩挂机奖励'!E70,'!熔岩挂机奖励'!$F$1&amp;'!熔岩挂机奖励'!F70,'!熔岩挂机奖励'!$G$1&amp;'!熔岩挂机奖励'!G70)</f>
        <v>道具,201004,1,70000|道具,201005,1,28000|道具,101010,1,28000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</row>
    <row r="73" s="1" customFormat="1" ht="17.6" spans="1:27">
      <c r="A73" s="1">
        <v>69</v>
      </c>
      <c r="B73" s="1">
        <v>3</v>
      </c>
      <c r="C73" s="1">
        <v>9</v>
      </c>
      <c r="D73" s="10">
        <v>201011</v>
      </c>
      <c r="E73" s="14">
        <v>0</v>
      </c>
      <c r="F73" s="1">
        <v>60</v>
      </c>
      <c r="G73" s="13" t="s">
        <v>168</v>
      </c>
      <c r="H73" s="7" t="s">
        <v>134</v>
      </c>
      <c r="I73" s="7" t="s">
        <v>61</v>
      </c>
      <c r="J73" s="7" t="s">
        <v>58</v>
      </c>
      <c r="K73" s="7" t="s">
        <v>58</v>
      </c>
      <c r="L73" s="7" t="s">
        <v>58</v>
      </c>
      <c r="M73" s="7" t="s">
        <v>111</v>
      </c>
      <c r="N73" s="7" t="s">
        <v>165</v>
      </c>
      <c r="O73" s="7" t="s">
        <v>87</v>
      </c>
      <c r="P73" s="7" t="s">
        <v>58</v>
      </c>
      <c r="Q73" s="7" t="s">
        <v>58</v>
      </c>
      <c r="R73" s="8" t="s">
        <v>58</v>
      </c>
      <c r="S73" s="7">
        <v>74200</v>
      </c>
      <c r="T73" s="7">
        <v>1236</v>
      </c>
      <c r="U73" s="3" t="str">
        <f>'!熔岩挂机奖励'!$D$1&amp;'!熔岩挂机奖励'!D71</f>
        <v>金币,0,1,28</v>
      </c>
      <c r="V73" s="1" t="str">
        <f>_xlfn.TEXTJOIN("|",TRUE,'!熔岩挂机奖励'!$E$1&amp;'!熔岩挂机奖励'!E71,'!熔岩挂机奖励'!$F$1&amp;'!熔岩挂机奖励'!F71,'!熔岩挂机奖励'!$G$1&amp;'!熔岩挂机奖励'!G71)</f>
        <v>道具,201004,1,70000|道具,201005,1,28000|道具,101010,1,28000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</row>
    <row r="74" s="1" customFormat="1" ht="17.6" spans="1:27">
      <c r="A74" s="1">
        <v>70</v>
      </c>
      <c r="B74" s="1">
        <v>3</v>
      </c>
      <c r="C74" s="1">
        <v>10</v>
      </c>
      <c r="D74" s="10">
        <v>202002</v>
      </c>
      <c r="E74" s="14">
        <v>2</v>
      </c>
      <c r="F74" s="1">
        <v>60</v>
      </c>
      <c r="G74" s="13" t="s">
        <v>58</v>
      </c>
      <c r="H74" s="7" t="s">
        <v>58</v>
      </c>
      <c r="I74" s="7" t="s">
        <v>58</v>
      </c>
      <c r="J74" s="7" t="s">
        <v>58</v>
      </c>
      <c r="K74" s="7" t="s">
        <v>58</v>
      </c>
      <c r="L74" s="7" t="s">
        <v>58</v>
      </c>
      <c r="M74" s="7" t="s">
        <v>118</v>
      </c>
      <c r="N74" s="7" t="s">
        <v>231</v>
      </c>
      <c r="O74" s="7" t="s">
        <v>64</v>
      </c>
      <c r="P74" s="7" t="s">
        <v>58</v>
      </c>
      <c r="Q74" s="7" t="s">
        <v>58</v>
      </c>
      <c r="R74" s="8" t="s">
        <v>58</v>
      </c>
      <c r="S74" s="7">
        <v>187200</v>
      </c>
      <c r="T74" s="7">
        <v>2016</v>
      </c>
      <c r="U74" s="3" t="str">
        <f>'!熔岩挂机奖励'!$D$1&amp;'!熔岩挂机奖励'!D72</f>
        <v>金币,0,1,28</v>
      </c>
      <c r="V74" s="1" t="str">
        <f>_xlfn.TEXTJOIN("|",TRUE,'!熔岩挂机奖励'!$E$1&amp;'!熔岩挂机奖励'!E72,'!熔岩挂机奖励'!$F$1&amp;'!熔岩挂机奖励'!F72,'!熔岩挂机奖励'!$G$1&amp;'!熔岩挂机奖励'!G72)</f>
        <v>道具,201004,1,70000|道具,201005,1,28000|道具,101010,1,28000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</row>
    <row r="75" s="1" customFormat="1" ht="17.6" spans="1:27">
      <c r="A75" s="1">
        <v>71</v>
      </c>
      <c r="B75" s="1">
        <v>3</v>
      </c>
      <c r="C75" s="1">
        <v>11</v>
      </c>
      <c r="D75" s="10">
        <v>201011</v>
      </c>
      <c r="E75" s="14">
        <v>0</v>
      </c>
      <c r="F75" s="1">
        <v>60</v>
      </c>
      <c r="G75" s="13" t="s">
        <v>111</v>
      </c>
      <c r="H75" s="7" t="s">
        <v>188</v>
      </c>
      <c r="I75" s="7" t="s">
        <v>61</v>
      </c>
      <c r="J75" s="7" t="s">
        <v>58</v>
      </c>
      <c r="K75" s="7" t="s">
        <v>58</v>
      </c>
      <c r="L75" s="7" t="s">
        <v>58</v>
      </c>
      <c r="M75" s="7" t="s">
        <v>58</v>
      </c>
      <c r="N75" s="7" t="s">
        <v>58</v>
      </c>
      <c r="O75" s="7" t="s">
        <v>58</v>
      </c>
      <c r="P75" s="7" t="s">
        <v>83</v>
      </c>
      <c r="Q75" s="7" t="s">
        <v>232</v>
      </c>
      <c r="R75" s="8" t="s">
        <v>59</v>
      </c>
      <c r="S75" s="7">
        <v>159432</v>
      </c>
      <c r="T75" s="7">
        <v>12368</v>
      </c>
      <c r="U75" s="3" t="str">
        <f>'!熔岩挂机奖励'!$D$1&amp;'!熔岩挂机奖励'!D73</f>
        <v>金币,0,1,30</v>
      </c>
      <c r="V75" s="1" t="str">
        <f>_xlfn.TEXTJOIN("|",TRUE,'!熔岩挂机奖励'!$E$1&amp;'!熔岩挂机奖励'!E73,'!熔岩挂机奖励'!$F$1&amp;'!熔岩挂机奖励'!F73,'!熔岩挂机奖励'!$G$1&amp;'!熔岩挂机奖励'!G73)</f>
        <v>道具,201004,1,75000|道具,201005,1,30000|道具,101010,1,30000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</row>
    <row r="76" s="1" customFormat="1" ht="17.6" spans="1:27">
      <c r="A76" s="1">
        <v>72</v>
      </c>
      <c r="B76" s="1">
        <v>3</v>
      </c>
      <c r="C76" s="1">
        <v>12</v>
      </c>
      <c r="D76" s="10">
        <v>201011</v>
      </c>
      <c r="E76" s="14">
        <v>0</v>
      </c>
      <c r="F76" s="1">
        <v>60</v>
      </c>
      <c r="G76" s="13" t="s">
        <v>111</v>
      </c>
      <c r="H76" s="7" t="s">
        <v>233</v>
      </c>
      <c r="I76" s="7" t="s">
        <v>87</v>
      </c>
      <c r="J76" s="7" t="s">
        <v>58</v>
      </c>
      <c r="K76" s="7" t="s">
        <v>58</v>
      </c>
      <c r="L76" s="7" t="s">
        <v>58</v>
      </c>
      <c r="M76" s="7" t="s">
        <v>58</v>
      </c>
      <c r="N76" s="7" t="s">
        <v>58</v>
      </c>
      <c r="O76" s="7" t="s">
        <v>58</v>
      </c>
      <c r="P76" s="7" t="s">
        <v>83</v>
      </c>
      <c r="Q76" s="7" t="s">
        <v>232</v>
      </c>
      <c r="R76" s="8" t="s">
        <v>234</v>
      </c>
      <c r="S76" s="7">
        <v>233886</v>
      </c>
      <c r="T76" s="7">
        <v>20516</v>
      </c>
      <c r="U76" s="3" t="str">
        <f>'!熔岩挂机奖励'!$D$1&amp;'!熔岩挂机奖励'!D74</f>
        <v>金币,0,1,30</v>
      </c>
      <c r="V76" s="1" t="str">
        <f>_xlfn.TEXTJOIN("|",TRUE,'!熔岩挂机奖励'!$E$1&amp;'!熔岩挂机奖励'!E74,'!熔岩挂机奖励'!$F$1&amp;'!熔岩挂机奖励'!F74,'!熔岩挂机奖励'!$G$1&amp;'!熔岩挂机奖励'!G74)</f>
        <v>道具,201004,1,75000|道具,201005,1,30000|道具,101010,1,30000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</row>
    <row r="77" s="1" customFormat="1" ht="17.6" spans="1:27">
      <c r="A77" s="1">
        <v>73</v>
      </c>
      <c r="B77" s="1">
        <v>3</v>
      </c>
      <c r="C77" s="1">
        <v>13</v>
      </c>
      <c r="D77" s="10">
        <v>201011</v>
      </c>
      <c r="E77" s="14">
        <v>0</v>
      </c>
      <c r="F77" s="1">
        <v>60</v>
      </c>
      <c r="G77" s="13" t="s">
        <v>111</v>
      </c>
      <c r="H77" s="7" t="s">
        <v>235</v>
      </c>
      <c r="I77" s="7" t="s">
        <v>61</v>
      </c>
      <c r="J77" s="7" t="s">
        <v>229</v>
      </c>
      <c r="K77" s="7" t="s">
        <v>236</v>
      </c>
      <c r="L77" s="7" t="s">
        <v>76</v>
      </c>
      <c r="M77" s="7" t="s">
        <v>58</v>
      </c>
      <c r="N77" s="7" t="s">
        <v>58</v>
      </c>
      <c r="O77" s="7" t="s">
        <v>58</v>
      </c>
      <c r="P77" s="7" t="s">
        <v>83</v>
      </c>
      <c r="Q77" s="7" t="s">
        <v>237</v>
      </c>
      <c r="R77" s="8" t="s">
        <v>59</v>
      </c>
      <c r="S77" s="7">
        <v>419720</v>
      </c>
      <c r="T77" s="7">
        <v>19600</v>
      </c>
      <c r="U77" s="3" t="str">
        <f>'!熔岩挂机奖励'!$D$1&amp;'!熔岩挂机奖励'!D75</f>
        <v>金币,0,1,30</v>
      </c>
      <c r="V77" s="1" t="str">
        <f>_xlfn.TEXTJOIN("|",TRUE,'!熔岩挂机奖励'!$E$1&amp;'!熔岩挂机奖励'!E75,'!熔岩挂机奖励'!$F$1&amp;'!熔岩挂机奖励'!F75,'!熔岩挂机奖励'!$G$1&amp;'!熔岩挂机奖励'!G75)</f>
        <v>道具,201004,1,75000|道具,201005,1,30000|道具,101010,1,30000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</row>
    <row r="78" s="1" customFormat="1" ht="17.6" spans="1:27">
      <c r="A78" s="1">
        <v>74</v>
      </c>
      <c r="B78" s="1">
        <v>3</v>
      </c>
      <c r="C78" s="1">
        <v>14</v>
      </c>
      <c r="D78" s="10">
        <v>201011</v>
      </c>
      <c r="E78" s="14">
        <v>0</v>
      </c>
      <c r="F78" s="1">
        <v>60</v>
      </c>
      <c r="G78" s="13" t="s">
        <v>111</v>
      </c>
      <c r="H78" s="7" t="s">
        <v>188</v>
      </c>
      <c r="I78" s="7" t="s">
        <v>61</v>
      </c>
      <c r="J78" s="7" t="s">
        <v>111</v>
      </c>
      <c r="K78" s="7" t="s">
        <v>188</v>
      </c>
      <c r="L78" s="7" t="s">
        <v>61</v>
      </c>
      <c r="M78" s="7" t="s">
        <v>238</v>
      </c>
      <c r="N78" s="7" t="s">
        <v>239</v>
      </c>
      <c r="O78" s="7" t="s">
        <v>78</v>
      </c>
      <c r="P78" s="7" t="s">
        <v>83</v>
      </c>
      <c r="Q78" s="7" t="s">
        <v>239</v>
      </c>
      <c r="R78" s="8" t="s">
        <v>59</v>
      </c>
      <c r="S78" s="7">
        <v>602384</v>
      </c>
      <c r="T78" s="7">
        <v>39072</v>
      </c>
      <c r="U78" s="3" t="str">
        <f>'!熔岩挂机奖励'!$D$1&amp;'!熔岩挂机奖励'!D76</f>
        <v>金币,0,1,30</v>
      </c>
      <c r="V78" s="1" t="str">
        <f>_xlfn.TEXTJOIN("|",TRUE,'!熔岩挂机奖励'!$E$1&amp;'!熔岩挂机奖励'!E76,'!熔岩挂机奖励'!$F$1&amp;'!熔岩挂机奖励'!F76,'!熔岩挂机奖励'!$G$1&amp;'!熔岩挂机奖励'!G76)</f>
        <v>道具,201004,1,75000|道具,201005,1,30000|道具,101010,1,30000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</row>
    <row r="79" s="1" customFormat="1" ht="17.6" spans="1:27">
      <c r="A79" s="1">
        <v>75</v>
      </c>
      <c r="B79" s="1">
        <v>3</v>
      </c>
      <c r="C79" s="1">
        <v>15</v>
      </c>
      <c r="D79" s="10">
        <v>203003</v>
      </c>
      <c r="E79" s="14">
        <v>1</v>
      </c>
      <c r="F79" s="1">
        <v>60</v>
      </c>
      <c r="G79" s="13" t="s">
        <v>58</v>
      </c>
      <c r="H79" s="7" t="s">
        <v>58</v>
      </c>
      <c r="I79" s="7" t="s">
        <v>58</v>
      </c>
      <c r="J79" s="7" t="s">
        <v>127</v>
      </c>
      <c r="K79" s="7" t="s">
        <v>145</v>
      </c>
      <c r="L79" s="7" t="s">
        <v>64</v>
      </c>
      <c r="M79" s="7" t="s">
        <v>58</v>
      </c>
      <c r="N79" s="7" t="s">
        <v>58</v>
      </c>
      <c r="O79" s="7" t="s">
        <v>58</v>
      </c>
      <c r="P79" s="7" t="s">
        <v>58</v>
      </c>
      <c r="Q79" s="7" t="s">
        <v>58</v>
      </c>
      <c r="R79" s="8" t="s">
        <v>58</v>
      </c>
      <c r="S79" s="7">
        <v>525000</v>
      </c>
      <c r="T79" s="7">
        <v>2240</v>
      </c>
      <c r="U79" s="3" t="str">
        <f>'!熔岩挂机奖励'!$D$1&amp;'!熔岩挂机奖励'!D77</f>
        <v>金币,0,1,30</v>
      </c>
      <c r="V79" s="1" t="str">
        <f>_xlfn.TEXTJOIN("|",TRUE,'!熔岩挂机奖励'!$E$1&amp;'!熔岩挂机奖励'!E77,'!熔岩挂机奖励'!$F$1&amp;'!熔岩挂机奖励'!F77,'!熔岩挂机奖励'!$G$1&amp;'!熔岩挂机奖励'!G77)</f>
        <v>道具,201004,1,75000|道具,201005,1,30000|道具,101010,1,30000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</row>
    <row r="80" s="1" customFormat="1" ht="17.6" spans="1:27">
      <c r="A80" s="1">
        <v>76</v>
      </c>
      <c r="B80" s="1">
        <v>3</v>
      </c>
      <c r="C80" s="1">
        <v>16</v>
      </c>
      <c r="D80" s="1" t="s">
        <v>57</v>
      </c>
      <c r="E80" s="14">
        <v>0</v>
      </c>
      <c r="F80" s="1">
        <v>60</v>
      </c>
      <c r="G80" s="13" t="s">
        <v>82</v>
      </c>
      <c r="H80" s="7" t="s">
        <v>240</v>
      </c>
      <c r="I80" s="7" t="s">
        <v>61</v>
      </c>
      <c r="J80" s="7" t="s">
        <v>241</v>
      </c>
      <c r="K80" s="7" t="s">
        <v>242</v>
      </c>
      <c r="L80" s="7" t="s">
        <v>227</v>
      </c>
      <c r="M80" s="7" t="s">
        <v>83</v>
      </c>
      <c r="N80" s="7" t="s">
        <v>243</v>
      </c>
      <c r="O80" s="7" t="s">
        <v>59</v>
      </c>
      <c r="P80" s="7" t="s">
        <v>93</v>
      </c>
      <c r="Q80" s="7" t="s">
        <v>244</v>
      </c>
      <c r="R80" s="8" t="s">
        <v>61</v>
      </c>
      <c r="S80" s="7">
        <v>995384</v>
      </c>
      <c r="T80" s="7">
        <v>22641</v>
      </c>
      <c r="U80" s="3" t="str">
        <f>'!熔岩挂机奖励'!$D$1&amp;'!熔岩挂机奖励'!D78</f>
        <v>金币,0,1,32</v>
      </c>
      <c r="V80" s="1" t="str">
        <f>_xlfn.TEXTJOIN("|",TRUE,'!熔岩挂机奖励'!$E$1&amp;'!熔岩挂机奖励'!E78,'!熔岩挂机奖励'!$F$1&amp;'!熔岩挂机奖励'!F78,'!熔岩挂机奖励'!$G$1&amp;'!熔岩挂机奖励'!G78)</f>
        <v>道具,201004,1,80000|道具,201005,1,32000|道具,101010,1,32000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</row>
    <row r="81" s="1" customFormat="1" ht="17.6" spans="1:27">
      <c r="A81" s="1">
        <v>77</v>
      </c>
      <c r="B81" s="1">
        <v>3</v>
      </c>
      <c r="C81" s="1">
        <v>17</v>
      </c>
      <c r="D81" s="1" t="s">
        <v>57</v>
      </c>
      <c r="E81" s="14">
        <v>0</v>
      </c>
      <c r="F81" s="1">
        <v>60</v>
      </c>
      <c r="G81" s="13" t="s">
        <v>82</v>
      </c>
      <c r="H81" s="7" t="s">
        <v>240</v>
      </c>
      <c r="I81" s="7" t="s">
        <v>61</v>
      </c>
      <c r="J81" s="7" t="s">
        <v>82</v>
      </c>
      <c r="K81" s="7" t="s">
        <v>245</v>
      </c>
      <c r="L81" s="7" t="s">
        <v>61</v>
      </c>
      <c r="M81" s="7" t="s">
        <v>93</v>
      </c>
      <c r="N81" s="7" t="s">
        <v>244</v>
      </c>
      <c r="O81" s="7" t="s">
        <v>61</v>
      </c>
      <c r="P81" s="7" t="s">
        <v>93</v>
      </c>
      <c r="Q81" s="7" t="s">
        <v>244</v>
      </c>
      <c r="R81" s="8" t="s">
        <v>61</v>
      </c>
      <c r="S81" s="7">
        <v>1227256</v>
      </c>
      <c r="T81" s="7">
        <v>16468</v>
      </c>
      <c r="U81" s="3" t="str">
        <f>'!熔岩挂机奖励'!$D$1&amp;'!熔岩挂机奖励'!D79</f>
        <v>金币,0,1,32</v>
      </c>
      <c r="V81" s="1" t="str">
        <f>_xlfn.TEXTJOIN("|",TRUE,'!熔岩挂机奖励'!$E$1&amp;'!熔岩挂机奖励'!E79,'!熔岩挂机奖励'!$F$1&amp;'!熔岩挂机奖励'!F79,'!熔岩挂机奖励'!$G$1&amp;'!熔岩挂机奖励'!G79)</f>
        <v>道具,201004,1,80000|道具,201005,1,32000|道具,101010,1,32000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</row>
    <row r="82" s="1" customFormat="1" ht="17.6" spans="1:27">
      <c r="A82" s="1">
        <v>78</v>
      </c>
      <c r="B82" s="1">
        <v>3</v>
      </c>
      <c r="C82" s="1">
        <v>18</v>
      </c>
      <c r="D82" s="1" t="s">
        <v>57</v>
      </c>
      <c r="E82" s="14">
        <v>0</v>
      </c>
      <c r="F82" s="1">
        <v>60</v>
      </c>
      <c r="G82" s="13" t="s">
        <v>82</v>
      </c>
      <c r="H82" s="7" t="s">
        <v>240</v>
      </c>
      <c r="I82" s="7" t="s">
        <v>61</v>
      </c>
      <c r="J82" s="7" t="s">
        <v>82</v>
      </c>
      <c r="K82" s="7" t="s">
        <v>245</v>
      </c>
      <c r="L82" s="7" t="s">
        <v>61</v>
      </c>
      <c r="M82" s="7" t="s">
        <v>93</v>
      </c>
      <c r="N82" s="7" t="s">
        <v>244</v>
      </c>
      <c r="O82" s="7" t="s">
        <v>61</v>
      </c>
      <c r="P82" s="7" t="s">
        <v>83</v>
      </c>
      <c r="Q82" s="7" t="s">
        <v>243</v>
      </c>
      <c r="R82" s="8" t="s">
        <v>85</v>
      </c>
      <c r="S82" s="7">
        <v>1276512</v>
      </c>
      <c r="T82" s="7">
        <v>30068</v>
      </c>
      <c r="U82" s="3" t="str">
        <f>'!熔岩挂机奖励'!$D$1&amp;'!熔岩挂机奖励'!D80</f>
        <v>金币,0,1,32</v>
      </c>
      <c r="V82" s="1" t="str">
        <f>_xlfn.TEXTJOIN("|",TRUE,'!熔岩挂机奖励'!$E$1&amp;'!熔岩挂机奖励'!E80,'!熔岩挂机奖励'!$F$1&amp;'!熔岩挂机奖励'!F80,'!熔岩挂机奖励'!$G$1&amp;'!熔岩挂机奖励'!G80)</f>
        <v>道具,201004,1,80000|道具,201005,1,32000|道具,101010,1,32000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</row>
    <row r="83" s="1" customFormat="1" ht="17.6" spans="1:27">
      <c r="A83" s="1">
        <v>79</v>
      </c>
      <c r="B83" s="1">
        <v>3</v>
      </c>
      <c r="C83" s="1">
        <v>19</v>
      </c>
      <c r="D83" s="1" t="s">
        <v>57</v>
      </c>
      <c r="E83" s="14">
        <v>0</v>
      </c>
      <c r="F83" s="1">
        <v>60</v>
      </c>
      <c r="G83" s="13" t="s">
        <v>82</v>
      </c>
      <c r="H83" s="7" t="s">
        <v>245</v>
      </c>
      <c r="I83" s="7" t="s">
        <v>61</v>
      </c>
      <c r="J83" s="7" t="s">
        <v>82</v>
      </c>
      <c r="K83" s="7" t="s">
        <v>167</v>
      </c>
      <c r="L83" s="7" t="s">
        <v>87</v>
      </c>
      <c r="M83" s="7" t="s">
        <v>58</v>
      </c>
      <c r="N83" s="7" t="s">
        <v>58</v>
      </c>
      <c r="O83" s="7" t="s">
        <v>58</v>
      </c>
      <c r="P83" s="7" t="s">
        <v>83</v>
      </c>
      <c r="Q83" s="7" t="s">
        <v>243</v>
      </c>
      <c r="R83" s="8" t="s">
        <v>85</v>
      </c>
      <c r="S83" s="7">
        <v>1369684</v>
      </c>
      <c r="T83" s="7">
        <v>23586</v>
      </c>
      <c r="U83" s="3" t="str">
        <f>'!熔岩挂机奖励'!$D$1&amp;'!熔岩挂机奖励'!D81</f>
        <v>金币,0,1,32</v>
      </c>
      <c r="V83" s="1" t="str">
        <f>_xlfn.TEXTJOIN("|",TRUE,'!熔岩挂机奖励'!$E$1&amp;'!熔岩挂机奖励'!E81,'!熔岩挂机奖励'!$F$1&amp;'!熔岩挂机奖励'!F81,'!熔岩挂机奖励'!$G$1&amp;'!熔岩挂机奖励'!G81)</f>
        <v>道具,201004,1,80000|道具,201005,1,32000|道具,101010,1,32000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</row>
    <row r="84" s="1" customFormat="1" ht="17.6" spans="1:27">
      <c r="A84" s="1">
        <v>80</v>
      </c>
      <c r="B84" s="1">
        <v>3</v>
      </c>
      <c r="C84" s="1">
        <v>20</v>
      </c>
      <c r="D84" s="10">
        <v>201013</v>
      </c>
      <c r="E84" s="14">
        <v>2</v>
      </c>
      <c r="F84" s="1">
        <v>60</v>
      </c>
      <c r="G84" s="13" t="s">
        <v>58</v>
      </c>
      <c r="H84" s="7" t="s">
        <v>58</v>
      </c>
      <c r="I84" s="7" t="s">
        <v>58</v>
      </c>
      <c r="J84" s="7" t="s">
        <v>246</v>
      </c>
      <c r="K84" s="7" t="s">
        <v>247</v>
      </c>
      <c r="L84" s="7" t="s">
        <v>64</v>
      </c>
      <c r="M84" s="7" t="s">
        <v>58</v>
      </c>
      <c r="N84" s="7" t="s">
        <v>58</v>
      </c>
      <c r="O84" s="7" t="s">
        <v>58</v>
      </c>
      <c r="P84" s="7" t="s">
        <v>58</v>
      </c>
      <c r="Q84" s="7" t="s">
        <v>58</v>
      </c>
      <c r="R84" s="8" t="s">
        <v>58</v>
      </c>
      <c r="S84" s="7">
        <v>1692000</v>
      </c>
      <c r="T84" s="7">
        <v>13536</v>
      </c>
      <c r="U84" s="3" t="str">
        <f>'!熔岩挂机奖励'!$D$1&amp;'!熔岩挂机奖励'!D82</f>
        <v>金币,0,1,32</v>
      </c>
      <c r="V84" s="1" t="str">
        <f>_xlfn.TEXTJOIN("|",TRUE,'!熔岩挂机奖励'!$E$1&amp;'!熔岩挂机奖励'!E82,'!熔岩挂机奖励'!$F$1&amp;'!熔岩挂机奖励'!F82,'!熔岩挂机奖励'!$G$1&amp;'!熔岩挂机奖励'!G82)</f>
        <v>道具,201004,1,80000|道具,201005,1,32000|道具,101010,1,32000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</row>
    <row r="85" s="1" customFormat="1" ht="17.6" spans="1:27">
      <c r="A85" s="1">
        <v>81</v>
      </c>
      <c r="B85" s="1">
        <v>3</v>
      </c>
      <c r="C85" s="1">
        <v>21</v>
      </c>
      <c r="D85" s="10">
        <v>201012</v>
      </c>
      <c r="E85" s="14">
        <v>0</v>
      </c>
      <c r="F85" s="1">
        <v>60</v>
      </c>
      <c r="G85" s="13" t="s">
        <v>86</v>
      </c>
      <c r="H85" s="7" t="s">
        <v>248</v>
      </c>
      <c r="I85" s="7" t="s">
        <v>85</v>
      </c>
      <c r="J85" s="7" t="s">
        <v>58</v>
      </c>
      <c r="K85" s="7" t="s">
        <v>58</v>
      </c>
      <c r="L85" s="7" t="s">
        <v>58</v>
      </c>
      <c r="M85" s="7" t="s">
        <v>58</v>
      </c>
      <c r="N85" s="7" t="s">
        <v>58</v>
      </c>
      <c r="O85" s="7" t="s">
        <v>58</v>
      </c>
      <c r="P85" s="7" t="s">
        <v>144</v>
      </c>
      <c r="Q85" s="7" t="s">
        <v>249</v>
      </c>
      <c r="R85" s="8" t="s">
        <v>59</v>
      </c>
      <c r="S85" s="7">
        <v>2344200</v>
      </c>
      <c r="T85" s="7">
        <v>33336</v>
      </c>
      <c r="U85" s="3" t="str">
        <f>'!熔岩挂机奖励'!$D$1&amp;'!熔岩挂机奖励'!D83</f>
        <v>金币,0,1,34</v>
      </c>
      <c r="V85" s="1" t="str">
        <f>_xlfn.TEXTJOIN("|",TRUE,'!熔岩挂机奖励'!$E$1&amp;'!熔岩挂机奖励'!E83,'!熔岩挂机奖励'!$F$1&amp;'!熔岩挂机奖励'!F83,'!熔岩挂机奖励'!$G$1&amp;'!熔岩挂机奖励'!G83)</f>
        <v>道具,201004,1,85000|道具,201005,1,34000|道具,101010,1,34000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</row>
    <row r="86" s="1" customFormat="1" ht="17.6" spans="1:27">
      <c r="A86" s="1">
        <v>82</v>
      </c>
      <c r="B86" s="1">
        <v>3</v>
      </c>
      <c r="C86" s="1">
        <v>22</v>
      </c>
      <c r="D86" s="10">
        <v>201012</v>
      </c>
      <c r="E86" s="14">
        <v>0</v>
      </c>
      <c r="F86" s="1">
        <v>60</v>
      </c>
      <c r="G86" s="13" t="s">
        <v>86</v>
      </c>
      <c r="H86" s="7" t="s">
        <v>250</v>
      </c>
      <c r="I86" s="7" t="s">
        <v>59</v>
      </c>
      <c r="J86" s="7" t="s">
        <v>82</v>
      </c>
      <c r="K86" s="7" t="s">
        <v>251</v>
      </c>
      <c r="L86" s="7" t="s">
        <v>87</v>
      </c>
      <c r="M86" s="7" t="s">
        <v>58</v>
      </c>
      <c r="N86" s="7" t="s">
        <v>58</v>
      </c>
      <c r="O86" s="7" t="s">
        <v>58</v>
      </c>
      <c r="P86" s="7" t="s">
        <v>144</v>
      </c>
      <c r="Q86" s="7" t="s">
        <v>252</v>
      </c>
      <c r="R86" s="8" t="s">
        <v>59</v>
      </c>
      <c r="S86" s="7">
        <v>2682400</v>
      </c>
      <c r="T86" s="7">
        <v>34176</v>
      </c>
      <c r="U86" s="3" t="str">
        <f>'!熔岩挂机奖励'!$D$1&amp;'!熔岩挂机奖励'!D84</f>
        <v>金币,0,1,34</v>
      </c>
      <c r="V86" s="1" t="str">
        <f>_xlfn.TEXTJOIN("|",TRUE,'!熔岩挂机奖励'!$E$1&amp;'!熔岩挂机奖励'!E84,'!熔岩挂机奖励'!$F$1&amp;'!熔岩挂机奖励'!F84,'!熔岩挂机奖励'!$G$1&amp;'!熔岩挂机奖励'!G84)</f>
        <v>道具,201004,1,85000|道具,201005,1,34000|道具,101010,1,34000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</row>
    <row r="87" s="1" customFormat="1" ht="17.6" spans="1:27">
      <c r="A87" s="1">
        <v>83</v>
      </c>
      <c r="B87" s="1">
        <v>3</v>
      </c>
      <c r="C87" s="1">
        <v>23</v>
      </c>
      <c r="D87" s="10">
        <v>201012</v>
      </c>
      <c r="E87" s="14">
        <v>0</v>
      </c>
      <c r="F87" s="1">
        <v>60</v>
      </c>
      <c r="G87" s="13" t="s">
        <v>86</v>
      </c>
      <c r="H87" s="7" t="s">
        <v>250</v>
      </c>
      <c r="I87" s="7" t="s">
        <v>59</v>
      </c>
      <c r="J87" s="7" t="s">
        <v>82</v>
      </c>
      <c r="K87" s="7" t="s">
        <v>251</v>
      </c>
      <c r="L87" s="7" t="s">
        <v>87</v>
      </c>
      <c r="M87" s="7" t="s">
        <v>113</v>
      </c>
      <c r="N87" s="7" t="s">
        <v>253</v>
      </c>
      <c r="O87" s="7" t="s">
        <v>61</v>
      </c>
      <c r="P87" s="7" t="s">
        <v>144</v>
      </c>
      <c r="Q87" s="7" t="s">
        <v>252</v>
      </c>
      <c r="R87" s="8" t="s">
        <v>59</v>
      </c>
      <c r="S87" s="7">
        <v>2800000</v>
      </c>
      <c r="T87" s="7">
        <v>48288</v>
      </c>
      <c r="U87" s="3" t="str">
        <f>'!熔岩挂机奖励'!$D$1&amp;'!熔岩挂机奖励'!D85</f>
        <v>金币,0,1,34</v>
      </c>
      <c r="V87" s="1" t="str">
        <f>_xlfn.TEXTJOIN("|",TRUE,'!熔岩挂机奖励'!$E$1&amp;'!熔岩挂机奖励'!E85,'!熔岩挂机奖励'!$F$1&amp;'!熔岩挂机奖励'!F85,'!熔岩挂机奖励'!$G$1&amp;'!熔岩挂机奖励'!G85)</f>
        <v>道具,201004,1,85000|道具,201005,1,34000|道具,101010,1,34000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</row>
    <row r="88" s="1" customFormat="1" ht="17.6" spans="1:27">
      <c r="A88" s="1">
        <v>84</v>
      </c>
      <c r="B88" s="1">
        <v>3</v>
      </c>
      <c r="C88" s="1">
        <v>24</v>
      </c>
      <c r="D88" s="10">
        <v>201012</v>
      </c>
      <c r="E88" s="14">
        <v>0</v>
      </c>
      <c r="F88" s="1">
        <v>60</v>
      </c>
      <c r="G88" s="13" t="s">
        <v>82</v>
      </c>
      <c r="H88" s="7" t="s">
        <v>254</v>
      </c>
      <c r="I88" s="7" t="s">
        <v>87</v>
      </c>
      <c r="J88" s="7" t="s">
        <v>82</v>
      </c>
      <c r="K88" s="7" t="s">
        <v>251</v>
      </c>
      <c r="L88" s="7" t="s">
        <v>87</v>
      </c>
      <c r="M88" s="7" t="s">
        <v>113</v>
      </c>
      <c r="N88" s="7" t="s">
        <v>253</v>
      </c>
      <c r="O88" s="7" t="s">
        <v>61</v>
      </c>
      <c r="P88" s="7" t="s">
        <v>144</v>
      </c>
      <c r="Q88" s="7" t="s">
        <v>252</v>
      </c>
      <c r="R88" s="8" t="s">
        <v>59</v>
      </c>
      <c r="S88" s="7">
        <v>2800000</v>
      </c>
      <c r="T88" s="7">
        <v>48288</v>
      </c>
      <c r="U88" s="3" t="str">
        <f>'!熔岩挂机奖励'!$D$1&amp;'!熔岩挂机奖励'!D86</f>
        <v>金币,0,1,34</v>
      </c>
      <c r="V88" s="1" t="str">
        <f>_xlfn.TEXTJOIN("|",TRUE,'!熔岩挂机奖励'!$E$1&amp;'!熔岩挂机奖励'!E86,'!熔岩挂机奖励'!$F$1&amp;'!熔岩挂机奖励'!F86,'!熔岩挂机奖励'!$G$1&amp;'!熔岩挂机奖励'!G86)</f>
        <v>道具,201004,1,85000|道具,201005,1,34000|道具,101010,1,34000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</row>
    <row r="89" s="1" customFormat="1" ht="17.6" spans="1:27">
      <c r="A89" s="1">
        <v>85</v>
      </c>
      <c r="B89" s="1">
        <v>3</v>
      </c>
      <c r="C89" s="1">
        <v>25</v>
      </c>
      <c r="D89" s="1" t="s">
        <v>255</v>
      </c>
      <c r="E89" s="14">
        <v>1</v>
      </c>
      <c r="F89" s="1">
        <v>60</v>
      </c>
      <c r="G89" s="13" t="s">
        <v>256</v>
      </c>
      <c r="H89" s="7" t="s">
        <v>257</v>
      </c>
      <c r="I89" s="7" t="s">
        <v>61</v>
      </c>
      <c r="J89" s="7" t="s">
        <v>58</v>
      </c>
      <c r="K89" s="7" t="s">
        <v>58</v>
      </c>
      <c r="L89" s="7" t="s">
        <v>58</v>
      </c>
      <c r="M89" s="7" t="s">
        <v>258</v>
      </c>
      <c r="N89" s="7" t="s">
        <v>259</v>
      </c>
      <c r="O89" s="7" t="s">
        <v>227</v>
      </c>
      <c r="P89" s="7" t="s">
        <v>58</v>
      </c>
      <c r="Q89" s="7" t="s">
        <v>58</v>
      </c>
      <c r="R89" s="8" t="s">
        <v>58</v>
      </c>
      <c r="S89" s="7">
        <v>2531200</v>
      </c>
      <c r="T89" s="7">
        <v>16296</v>
      </c>
      <c r="U89" s="3" t="str">
        <f>'!熔岩挂机奖励'!$D$1&amp;'!熔岩挂机奖励'!D87</f>
        <v>金币,0,1,34</v>
      </c>
      <c r="V89" s="1" t="str">
        <f>_xlfn.TEXTJOIN("|",TRUE,'!熔岩挂机奖励'!$E$1&amp;'!熔岩挂机奖励'!E87,'!熔岩挂机奖励'!$F$1&amp;'!熔岩挂机奖励'!F87,'!熔岩挂机奖励'!$G$1&amp;'!熔岩挂机奖励'!G87)</f>
        <v>道具,201004,1,85000|道具,201005,1,34000|道具,101010,1,34000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</row>
    <row r="90" s="1" customFormat="1" ht="17.6" spans="1:27">
      <c r="A90" s="1">
        <v>86</v>
      </c>
      <c r="B90" s="1">
        <v>3</v>
      </c>
      <c r="C90" s="1">
        <v>26</v>
      </c>
      <c r="D90" s="10">
        <v>201012</v>
      </c>
      <c r="E90" s="14">
        <v>0</v>
      </c>
      <c r="F90" s="1">
        <v>60</v>
      </c>
      <c r="G90" s="13" t="s">
        <v>82</v>
      </c>
      <c r="H90" s="7" t="s">
        <v>260</v>
      </c>
      <c r="I90" s="7" t="s">
        <v>61</v>
      </c>
      <c r="J90" s="7" t="s">
        <v>82</v>
      </c>
      <c r="K90" s="7" t="s">
        <v>261</v>
      </c>
      <c r="L90" s="7" t="s">
        <v>87</v>
      </c>
      <c r="M90" s="7" t="s">
        <v>83</v>
      </c>
      <c r="N90" s="7" t="s">
        <v>262</v>
      </c>
      <c r="O90" s="7" t="s">
        <v>59</v>
      </c>
      <c r="P90" s="7" t="s">
        <v>113</v>
      </c>
      <c r="Q90" s="7" t="s">
        <v>263</v>
      </c>
      <c r="R90" s="8" t="s">
        <v>61</v>
      </c>
      <c r="S90" s="7">
        <v>3054944</v>
      </c>
      <c r="T90" s="7">
        <v>48002</v>
      </c>
      <c r="U90" s="3" t="str">
        <f>'!熔岩挂机奖励'!$D$1&amp;'!熔岩挂机奖励'!D88</f>
        <v>金币,0,1,36</v>
      </c>
      <c r="V90" s="1" t="str">
        <f>_xlfn.TEXTJOIN("|",TRUE,'!熔岩挂机奖励'!$E$1&amp;'!熔岩挂机奖励'!E88,'!熔岩挂机奖励'!$F$1&amp;'!熔岩挂机奖励'!F88,'!熔岩挂机奖励'!$G$1&amp;'!熔岩挂机奖励'!G88)</f>
        <v>道具,201004,1,90000|道具,201005,1,36000|道具,101010,1,36000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</row>
    <row r="91" s="1" customFormat="1" ht="17.6" spans="1:27">
      <c r="A91" s="1">
        <v>87</v>
      </c>
      <c r="B91" s="1">
        <v>3</v>
      </c>
      <c r="C91" s="1">
        <v>27</v>
      </c>
      <c r="D91" s="10">
        <v>201012</v>
      </c>
      <c r="E91" s="14">
        <v>0</v>
      </c>
      <c r="F91" s="1">
        <v>60</v>
      </c>
      <c r="G91" s="13" t="s">
        <v>82</v>
      </c>
      <c r="H91" s="7" t="s">
        <v>260</v>
      </c>
      <c r="I91" s="7" t="s">
        <v>61</v>
      </c>
      <c r="J91" s="7" t="s">
        <v>86</v>
      </c>
      <c r="K91" s="7" t="s">
        <v>264</v>
      </c>
      <c r="L91" s="7" t="s">
        <v>59</v>
      </c>
      <c r="M91" s="7" t="s">
        <v>83</v>
      </c>
      <c r="N91" s="7" t="s">
        <v>262</v>
      </c>
      <c r="O91" s="7" t="s">
        <v>59</v>
      </c>
      <c r="P91" s="7" t="s">
        <v>113</v>
      </c>
      <c r="Q91" s="7" t="s">
        <v>263</v>
      </c>
      <c r="R91" s="8" t="s">
        <v>61</v>
      </c>
      <c r="S91" s="7">
        <v>3222144</v>
      </c>
      <c r="T91" s="7">
        <v>48398</v>
      </c>
      <c r="U91" s="3" t="str">
        <f>'!熔岩挂机奖励'!$D$1&amp;'!熔岩挂机奖励'!D89</f>
        <v>金币,0,1,36</v>
      </c>
      <c r="V91" s="1" t="str">
        <f>_xlfn.TEXTJOIN("|",TRUE,'!熔岩挂机奖励'!$E$1&amp;'!熔岩挂机奖励'!E89,'!熔岩挂机奖励'!$F$1&amp;'!熔岩挂机奖励'!F89,'!熔岩挂机奖励'!$G$1&amp;'!熔岩挂机奖励'!G89)</f>
        <v>道具,201004,1,90000|道具,201005,1,36000|道具,101010,1,36000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</row>
    <row r="92" s="1" customFormat="1" ht="17.6" spans="1:27">
      <c r="A92" s="1">
        <v>88</v>
      </c>
      <c r="B92" s="1">
        <v>3</v>
      </c>
      <c r="C92" s="1">
        <v>28</v>
      </c>
      <c r="D92" s="10">
        <v>201012</v>
      </c>
      <c r="E92" s="14">
        <v>0</v>
      </c>
      <c r="F92" s="1">
        <v>60</v>
      </c>
      <c r="G92" s="13" t="s">
        <v>82</v>
      </c>
      <c r="H92" s="7" t="s">
        <v>260</v>
      </c>
      <c r="I92" s="7" t="s">
        <v>87</v>
      </c>
      <c r="J92" s="7" t="s">
        <v>82</v>
      </c>
      <c r="K92" s="7" t="s">
        <v>260</v>
      </c>
      <c r="L92" s="7" t="s">
        <v>61</v>
      </c>
      <c r="M92" s="7" t="s">
        <v>93</v>
      </c>
      <c r="N92" s="7" t="s">
        <v>265</v>
      </c>
      <c r="O92" s="7" t="s">
        <v>61</v>
      </c>
      <c r="P92" s="7" t="s">
        <v>113</v>
      </c>
      <c r="Q92" s="7" t="s">
        <v>266</v>
      </c>
      <c r="R92" s="8" t="s">
        <v>87</v>
      </c>
      <c r="S92" s="7">
        <v>3580972</v>
      </c>
      <c r="T92" s="7">
        <v>56590</v>
      </c>
      <c r="U92" s="3" t="str">
        <f>'!熔岩挂机奖励'!$D$1&amp;'!熔岩挂机奖励'!D90</f>
        <v>金币,0,1,36</v>
      </c>
      <c r="V92" s="1" t="str">
        <f>_xlfn.TEXTJOIN("|",TRUE,'!熔岩挂机奖励'!$E$1&amp;'!熔岩挂机奖励'!E90,'!熔岩挂机奖励'!$F$1&amp;'!熔岩挂机奖励'!F90,'!熔岩挂机奖励'!$G$1&amp;'!熔岩挂机奖励'!G90)</f>
        <v>道具,201004,1,90000|道具,201005,1,36000|道具,101010,1,36000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</row>
    <row r="93" s="1" customFormat="1" ht="17.6" spans="1:27">
      <c r="A93" s="1">
        <v>89</v>
      </c>
      <c r="B93" s="1">
        <v>3</v>
      </c>
      <c r="C93" s="1">
        <v>29</v>
      </c>
      <c r="D93" s="10">
        <v>201012</v>
      </c>
      <c r="E93" s="14">
        <v>0</v>
      </c>
      <c r="F93" s="1">
        <v>60</v>
      </c>
      <c r="G93" s="13" t="s">
        <v>82</v>
      </c>
      <c r="H93" s="7" t="s">
        <v>260</v>
      </c>
      <c r="I93" s="7" t="s">
        <v>87</v>
      </c>
      <c r="J93" s="7" t="s">
        <v>82</v>
      </c>
      <c r="K93" s="7" t="s">
        <v>260</v>
      </c>
      <c r="L93" s="7" t="s">
        <v>61</v>
      </c>
      <c r="M93" s="7" t="s">
        <v>83</v>
      </c>
      <c r="N93" s="7" t="s">
        <v>267</v>
      </c>
      <c r="O93" s="7" t="s">
        <v>88</v>
      </c>
      <c r="P93" s="7" t="s">
        <v>113</v>
      </c>
      <c r="Q93" s="7" t="s">
        <v>268</v>
      </c>
      <c r="R93" s="8" t="s">
        <v>87</v>
      </c>
      <c r="S93" s="7">
        <v>3668392</v>
      </c>
      <c r="T93" s="7">
        <v>81090</v>
      </c>
      <c r="U93" s="3" t="str">
        <f>'!熔岩挂机奖励'!$D$1&amp;'!熔岩挂机奖励'!D91</f>
        <v>金币,0,1,36</v>
      </c>
      <c r="V93" s="1" t="str">
        <f>_xlfn.TEXTJOIN("|",TRUE,'!熔岩挂机奖励'!$E$1&amp;'!熔岩挂机奖励'!E91,'!熔岩挂机奖励'!$F$1&amp;'!熔岩挂机奖励'!F91,'!熔岩挂机奖励'!$G$1&amp;'!熔岩挂机奖励'!G91)</f>
        <v>道具,201004,1,90000|道具,201005,1,36000|道具,101010,1,36000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</row>
    <row r="94" s="1" customFormat="1" ht="17.6" spans="1:27">
      <c r="A94" s="1">
        <v>90</v>
      </c>
      <c r="B94" s="1">
        <v>3</v>
      </c>
      <c r="C94" s="1">
        <v>30</v>
      </c>
      <c r="D94" s="10">
        <v>202003</v>
      </c>
      <c r="E94" s="14">
        <v>2</v>
      </c>
      <c r="F94" s="1">
        <v>60</v>
      </c>
      <c r="G94" s="13" t="s">
        <v>58</v>
      </c>
      <c r="H94" s="7" t="s">
        <v>58</v>
      </c>
      <c r="I94" s="7" t="s">
        <v>58</v>
      </c>
      <c r="J94" s="7" t="s">
        <v>269</v>
      </c>
      <c r="K94" s="7" t="s">
        <v>270</v>
      </c>
      <c r="L94" s="7" t="s">
        <v>64</v>
      </c>
      <c r="M94" s="7" t="s">
        <v>58</v>
      </c>
      <c r="N94" s="7" t="s">
        <v>58</v>
      </c>
      <c r="O94" s="7" t="s">
        <v>58</v>
      </c>
      <c r="P94" s="7" t="s">
        <v>58</v>
      </c>
      <c r="Q94" s="7" t="s">
        <v>58</v>
      </c>
      <c r="R94" s="8" t="s">
        <v>58</v>
      </c>
      <c r="S94" s="7">
        <v>4446000</v>
      </c>
      <c r="T94" s="7">
        <v>12540</v>
      </c>
      <c r="U94" s="3" t="str">
        <f>'!熔岩挂机奖励'!$D$1&amp;'!熔岩挂机奖励'!D92</f>
        <v>金币,0,1,36</v>
      </c>
      <c r="V94" s="1" t="str">
        <f>_xlfn.TEXTJOIN("|",TRUE,'!熔岩挂机奖励'!$E$1&amp;'!熔岩挂机奖励'!E92,'!熔岩挂机奖励'!$F$1&amp;'!熔岩挂机奖励'!F92,'!熔岩挂机奖励'!$G$1&amp;'!熔岩挂机奖励'!G92)</f>
        <v>道具,201004,1,90000|道具,201005,1,36000|道具,101010,1,36000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</row>
    <row r="95" s="1" customFormat="1" ht="17.6" spans="1:27">
      <c r="A95" s="1">
        <v>91</v>
      </c>
      <c r="B95" s="1">
        <v>4</v>
      </c>
      <c r="C95" s="1">
        <v>1</v>
      </c>
      <c r="D95" s="1" t="s">
        <v>57</v>
      </c>
      <c r="E95" s="14">
        <v>0</v>
      </c>
      <c r="F95" s="1">
        <v>60</v>
      </c>
      <c r="G95" s="13" t="s">
        <v>58</v>
      </c>
      <c r="H95" s="7" t="s">
        <v>58</v>
      </c>
      <c r="I95" s="7" t="s">
        <v>58</v>
      </c>
      <c r="J95" s="7" t="s">
        <v>58</v>
      </c>
      <c r="K95" s="7" t="s">
        <v>58</v>
      </c>
      <c r="L95" s="7" t="s">
        <v>59</v>
      </c>
      <c r="M95" s="7" t="s">
        <v>225</v>
      </c>
      <c r="N95" s="7" t="s">
        <v>64</v>
      </c>
      <c r="O95" s="7" t="s">
        <v>64</v>
      </c>
      <c r="P95" s="7" t="s">
        <v>58</v>
      </c>
      <c r="Q95" s="7" t="s">
        <v>58</v>
      </c>
      <c r="R95" s="8" t="s">
        <v>59</v>
      </c>
      <c r="S95" s="7">
        <v>658</v>
      </c>
      <c r="T95" s="7">
        <v>300</v>
      </c>
      <c r="U95" s="3" t="str">
        <f>'!熔岩挂机奖励'!$D$1&amp;'!熔岩挂机奖励'!D93</f>
        <v>金币,0,1,38</v>
      </c>
      <c r="V95" s="1" t="str">
        <f>_xlfn.TEXTJOIN("|",TRUE,'!熔岩挂机奖励'!$E$1&amp;'!熔岩挂机奖励'!E93,'!熔岩挂机奖励'!$F$1&amp;'!熔岩挂机奖励'!F93,'!熔岩挂机奖励'!$G$1&amp;'!熔岩挂机奖励'!G93)</f>
        <v>道具,201004,1,95000|道具,201005,1,38000|道具,101010,1,38000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</row>
    <row r="96" s="1" customFormat="1" ht="17.6" spans="1:27">
      <c r="A96" s="1">
        <v>92</v>
      </c>
      <c r="B96" s="1">
        <v>4</v>
      </c>
      <c r="C96" s="1">
        <v>2</v>
      </c>
      <c r="D96" s="1" t="s">
        <v>57</v>
      </c>
      <c r="E96" s="14">
        <v>0</v>
      </c>
      <c r="F96" s="1">
        <v>60</v>
      </c>
      <c r="G96" s="13" t="s">
        <v>58</v>
      </c>
      <c r="H96" s="7" t="s">
        <v>58</v>
      </c>
      <c r="I96" s="7" t="s">
        <v>58</v>
      </c>
      <c r="J96" s="7" t="s">
        <v>58</v>
      </c>
      <c r="K96" s="7" t="s">
        <v>58</v>
      </c>
      <c r="L96" s="7" t="s">
        <v>59</v>
      </c>
      <c r="M96" s="7" t="s">
        <v>93</v>
      </c>
      <c r="N96" s="7" t="s">
        <v>61</v>
      </c>
      <c r="O96" s="7" t="s">
        <v>61</v>
      </c>
      <c r="P96" s="7" t="s">
        <v>58</v>
      </c>
      <c r="Q96" s="7" t="s">
        <v>58</v>
      </c>
      <c r="R96" s="8" t="s">
        <v>59</v>
      </c>
      <c r="S96" s="7">
        <v>1316</v>
      </c>
      <c r="T96" s="7">
        <v>600</v>
      </c>
      <c r="U96" s="3" t="str">
        <f>'!熔岩挂机奖励'!$D$1&amp;'!熔岩挂机奖励'!D94</f>
        <v>金币,0,1,38</v>
      </c>
      <c r="V96" s="1" t="str">
        <f>_xlfn.TEXTJOIN("|",TRUE,'!熔岩挂机奖励'!$E$1&amp;'!熔岩挂机奖励'!E94,'!熔岩挂机奖励'!$F$1&amp;'!熔岩挂机奖励'!F94,'!熔岩挂机奖励'!$G$1&amp;'!熔岩挂机奖励'!G94)</f>
        <v>道具,201004,1,95000|道具,201005,1,38000|道具,101010,1,38000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</row>
    <row r="97" s="1" customFormat="1" ht="17.6" spans="1:27">
      <c r="A97" s="1">
        <v>93</v>
      </c>
      <c r="B97" s="1">
        <v>4</v>
      </c>
      <c r="C97" s="1">
        <v>3</v>
      </c>
      <c r="D97" s="1" t="s">
        <v>57</v>
      </c>
      <c r="E97" s="14">
        <v>0</v>
      </c>
      <c r="F97" s="1">
        <v>60</v>
      </c>
      <c r="G97" s="13" t="s">
        <v>67</v>
      </c>
      <c r="H97" s="7" t="s">
        <v>64</v>
      </c>
      <c r="I97" s="7" t="s">
        <v>64</v>
      </c>
      <c r="J97" s="7" t="s">
        <v>58</v>
      </c>
      <c r="K97" s="7" t="s">
        <v>58</v>
      </c>
      <c r="L97" s="7" t="s">
        <v>59</v>
      </c>
      <c r="M97" s="7" t="s">
        <v>93</v>
      </c>
      <c r="N97" s="7" t="s">
        <v>61</v>
      </c>
      <c r="O97" s="7" t="s">
        <v>61</v>
      </c>
      <c r="P97" s="7" t="s">
        <v>58</v>
      </c>
      <c r="Q97" s="7" t="s">
        <v>58</v>
      </c>
      <c r="R97" s="8" t="s">
        <v>59</v>
      </c>
      <c r="S97" s="7">
        <v>3976</v>
      </c>
      <c r="T97" s="7">
        <v>612</v>
      </c>
      <c r="U97" s="3" t="str">
        <f>'!熔岩挂机奖励'!$D$1&amp;'!熔岩挂机奖励'!D95</f>
        <v>金币,0,1,38</v>
      </c>
      <c r="V97" s="1" t="str">
        <f>_xlfn.TEXTJOIN("|",TRUE,'!熔岩挂机奖励'!$E$1&amp;'!熔岩挂机奖励'!E95,'!熔岩挂机奖励'!$F$1&amp;'!熔岩挂机奖励'!F95,'!熔岩挂机奖励'!$G$1&amp;'!熔岩挂机奖励'!G95)</f>
        <v>道具,201004,1,95000|道具,201005,1,38000|道具,101010,1,38000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</row>
    <row r="98" s="1" customFormat="1" ht="17.6" spans="1:27">
      <c r="A98" s="1">
        <v>94</v>
      </c>
      <c r="B98" s="1">
        <v>4</v>
      </c>
      <c r="C98" s="1">
        <v>4</v>
      </c>
      <c r="D98" s="1" t="s">
        <v>57</v>
      </c>
      <c r="E98" s="14">
        <v>0</v>
      </c>
      <c r="F98" s="1">
        <v>60</v>
      </c>
      <c r="G98" s="13" t="s">
        <v>271</v>
      </c>
      <c r="H98" s="7" t="s">
        <v>64</v>
      </c>
      <c r="I98" s="7" t="s">
        <v>64</v>
      </c>
      <c r="J98" s="7" t="s">
        <v>58</v>
      </c>
      <c r="K98" s="7" t="s">
        <v>58</v>
      </c>
      <c r="L98" s="7" t="s">
        <v>59</v>
      </c>
      <c r="M98" s="7" t="s">
        <v>93</v>
      </c>
      <c r="N98" s="7" t="s">
        <v>61</v>
      </c>
      <c r="O98" s="7" t="s">
        <v>61</v>
      </c>
      <c r="P98" s="7" t="s">
        <v>58</v>
      </c>
      <c r="Q98" s="7" t="s">
        <v>58</v>
      </c>
      <c r="R98" s="8" t="s">
        <v>59</v>
      </c>
      <c r="S98" s="7">
        <v>14616</v>
      </c>
      <c r="T98" s="7">
        <v>651</v>
      </c>
      <c r="U98" s="3" t="str">
        <f>'!熔岩挂机奖励'!$D$1&amp;'!熔岩挂机奖励'!D96</f>
        <v>金币,0,1,38</v>
      </c>
      <c r="V98" s="1" t="str">
        <f>_xlfn.TEXTJOIN("|",TRUE,'!熔岩挂机奖励'!$E$1&amp;'!熔岩挂机奖励'!E96,'!熔岩挂机奖励'!$F$1&amp;'!熔岩挂机奖励'!F96,'!熔岩挂机奖励'!$G$1&amp;'!熔岩挂机奖励'!G96)</f>
        <v>道具,201004,1,95000|道具,201005,1,38000|道具,101010,1,38000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</row>
    <row r="99" s="1" customFormat="1" ht="17.6" spans="1:27">
      <c r="A99" s="1">
        <v>95</v>
      </c>
      <c r="B99" s="1">
        <v>4</v>
      </c>
      <c r="C99" s="1">
        <v>5</v>
      </c>
      <c r="D99" s="10">
        <v>203002</v>
      </c>
      <c r="E99" s="14">
        <v>1</v>
      </c>
      <c r="F99" s="1">
        <v>60</v>
      </c>
      <c r="G99" s="13" t="s">
        <v>58</v>
      </c>
      <c r="H99" s="7" t="s">
        <v>58</v>
      </c>
      <c r="I99" s="7" t="s">
        <v>59</v>
      </c>
      <c r="J99" s="7" t="s">
        <v>58</v>
      </c>
      <c r="K99" s="7" t="s">
        <v>58</v>
      </c>
      <c r="L99" s="7" t="s">
        <v>58</v>
      </c>
      <c r="M99" s="7" t="s">
        <v>89</v>
      </c>
      <c r="N99" s="7" t="s">
        <v>64</v>
      </c>
      <c r="O99" s="7" t="s">
        <v>59</v>
      </c>
      <c r="P99" s="7" t="s">
        <v>58</v>
      </c>
      <c r="Q99" s="7" t="s">
        <v>58</v>
      </c>
      <c r="R99" s="8" t="s">
        <v>59</v>
      </c>
      <c r="S99" s="7">
        <v>84000</v>
      </c>
      <c r="T99" s="7">
        <v>1260</v>
      </c>
      <c r="U99" s="3" t="str">
        <f>'!熔岩挂机奖励'!$D$1&amp;'!熔岩挂机奖励'!D97</f>
        <v>金币,0,1,38</v>
      </c>
      <c r="V99" s="1" t="str">
        <f>_xlfn.TEXTJOIN("|",TRUE,'!熔岩挂机奖励'!$E$1&amp;'!熔岩挂机奖励'!E97,'!熔岩挂机奖励'!$F$1&amp;'!熔岩挂机奖励'!F97,'!熔岩挂机奖励'!$G$1&amp;'!熔岩挂机奖励'!G97)</f>
        <v>道具,201004,1,95000|道具,201005,1,38000|道具,101010,1,38000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</row>
    <row r="100" s="1" customFormat="1" ht="17.6" spans="1:27">
      <c r="A100" s="1">
        <v>96</v>
      </c>
      <c r="B100" s="1">
        <v>4</v>
      </c>
      <c r="C100" s="1">
        <v>6</v>
      </c>
      <c r="D100" s="10">
        <v>201012</v>
      </c>
      <c r="E100" s="14">
        <v>0</v>
      </c>
      <c r="F100" s="1">
        <v>60</v>
      </c>
      <c r="G100" s="13" t="s">
        <v>82</v>
      </c>
      <c r="H100" s="7" t="s">
        <v>87</v>
      </c>
      <c r="I100" s="7" t="s">
        <v>61</v>
      </c>
      <c r="J100" s="7" t="s">
        <v>58</v>
      </c>
      <c r="K100" s="7" t="s">
        <v>58</v>
      </c>
      <c r="L100" s="7" t="s">
        <v>58</v>
      </c>
      <c r="M100" s="7" t="s">
        <v>113</v>
      </c>
      <c r="N100" s="7" t="s">
        <v>81</v>
      </c>
      <c r="O100" s="7" t="s">
        <v>61</v>
      </c>
      <c r="P100" s="7" t="s">
        <v>58</v>
      </c>
      <c r="Q100" s="7" t="s">
        <v>58</v>
      </c>
      <c r="R100" s="8" t="s">
        <v>58</v>
      </c>
      <c r="S100" s="7">
        <v>62200</v>
      </c>
      <c r="T100" s="7">
        <v>3480</v>
      </c>
      <c r="U100" s="3" t="str">
        <f>'!熔岩挂机奖励'!$D$1&amp;'!熔岩挂机奖励'!D98</f>
        <v>金币,0,1,40</v>
      </c>
      <c r="V100" s="1" t="str">
        <f>_xlfn.TEXTJOIN("|",TRUE,'!熔岩挂机奖励'!$E$1&amp;'!熔岩挂机奖励'!E98,'!熔岩挂机奖励'!$F$1&amp;'!熔岩挂机奖励'!F98,'!熔岩挂机奖励'!$G$1&amp;'!熔岩挂机奖励'!G98)</f>
        <v>道具,201004,1,100000|道具,201005,1,40000|道具,101010,1,40000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</row>
    <row r="101" s="1" customFormat="1" ht="17.6" spans="1:27">
      <c r="A101" s="1">
        <v>97</v>
      </c>
      <c r="B101" s="1">
        <v>4</v>
      </c>
      <c r="C101" s="1">
        <v>7</v>
      </c>
      <c r="D101" s="10">
        <v>201012</v>
      </c>
      <c r="E101" s="14">
        <v>0</v>
      </c>
      <c r="F101" s="1">
        <v>60</v>
      </c>
      <c r="G101" s="13" t="s">
        <v>82</v>
      </c>
      <c r="H101" s="7" t="s">
        <v>87</v>
      </c>
      <c r="I101" s="7" t="s">
        <v>61</v>
      </c>
      <c r="J101" s="7" t="s">
        <v>271</v>
      </c>
      <c r="K101" s="7" t="s">
        <v>64</v>
      </c>
      <c r="L101" s="7" t="s">
        <v>64</v>
      </c>
      <c r="M101" s="7" t="s">
        <v>272</v>
      </c>
      <c r="N101" s="7" t="s">
        <v>273</v>
      </c>
      <c r="O101" s="7" t="s">
        <v>100</v>
      </c>
      <c r="P101" s="7" t="s">
        <v>58</v>
      </c>
      <c r="Q101" s="7" t="s">
        <v>58</v>
      </c>
      <c r="R101" s="8" t="s">
        <v>58</v>
      </c>
      <c r="S101" s="7">
        <v>97200</v>
      </c>
      <c r="T101" s="7">
        <v>4590</v>
      </c>
      <c r="U101" s="3" t="str">
        <f>'!熔岩挂机奖励'!$D$1&amp;'!熔岩挂机奖励'!D99</f>
        <v>金币,0,1,40</v>
      </c>
      <c r="V101" s="1" t="str">
        <f>_xlfn.TEXTJOIN("|",TRUE,'!熔岩挂机奖励'!$E$1&amp;'!熔岩挂机奖励'!E99,'!熔岩挂机奖励'!$F$1&amp;'!熔岩挂机奖励'!F99,'!熔岩挂机奖励'!$G$1&amp;'!熔岩挂机奖励'!G99)</f>
        <v>道具,201004,1,100000|道具,201005,1,40000|道具,101010,1,40000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</row>
    <row r="102" s="1" customFormat="1" ht="17.6" spans="1:27">
      <c r="A102" s="1">
        <v>98</v>
      </c>
      <c r="B102" s="1">
        <v>4</v>
      </c>
      <c r="C102" s="1">
        <v>8</v>
      </c>
      <c r="D102" s="10">
        <v>201012</v>
      </c>
      <c r="E102" s="14">
        <v>0</v>
      </c>
      <c r="F102" s="1">
        <v>60</v>
      </c>
      <c r="G102" s="13" t="s">
        <v>82</v>
      </c>
      <c r="H102" s="7" t="s">
        <v>87</v>
      </c>
      <c r="I102" s="7" t="s">
        <v>84</v>
      </c>
      <c r="J102" s="7" t="s">
        <v>58</v>
      </c>
      <c r="K102" s="7" t="s">
        <v>58</v>
      </c>
      <c r="L102" s="7" t="s">
        <v>58</v>
      </c>
      <c r="M102" s="7" t="s">
        <v>113</v>
      </c>
      <c r="N102" s="7" t="s">
        <v>165</v>
      </c>
      <c r="O102" s="7" t="s">
        <v>87</v>
      </c>
      <c r="P102" s="7" t="s">
        <v>93</v>
      </c>
      <c r="Q102" s="7" t="s">
        <v>147</v>
      </c>
      <c r="R102" s="8" t="s">
        <v>61</v>
      </c>
      <c r="S102" s="7">
        <v>109848</v>
      </c>
      <c r="T102" s="7">
        <v>8032</v>
      </c>
      <c r="U102" s="3" t="str">
        <f>'!熔岩挂机奖励'!$D$1&amp;'!熔岩挂机奖励'!D100</f>
        <v>金币,0,1,40</v>
      </c>
      <c r="V102" s="1" t="str">
        <f>_xlfn.TEXTJOIN("|",TRUE,'!熔岩挂机奖励'!$E$1&amp;'!熔岩挂机奖励'!E100,'!熔岩挂机奖励'!$F$1&amp;'!熔岩挂机奖励'!F100,'!熔岩挂机奖励'!$G$1&amp;'!熔岩挂机奖励'!G100)</f>
        <v>道具,201004,1,100000|道具,201005,1,40000|道具,101010,1,40000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</row>
    <row r="103" s="1" customFormat="1" ht="17.6" spans="1:27">
      <c r="A103" s="1">
        <v>99</v>
      </c>
      <c r="B103" s="1">
        <v>4</v>
      </c>
      <c r="C103" s="1">
        <v>9</v>
      </c>
      <c r="D103" s="10">
        <v>201012</v>
      </c>
      <c r="E103" s="14">
        <v>0</v>
      </c>
      <c r="F103" s="1">
        <v>60</v>
      </c>
      <c r="G103" s="13" t="s">
        <v>82</v>
      </c>
      <c r="H103" s="7" t="s">
        <v>61</v>
      </c>
      <c r="I103" s="7" t="s">
        <v>87</v>
      </c>
      <c r="J103" s="7" t="s">
        <v>271</v>
      </c>
      <c r="K103" s="7" t="s">
        <v>64</v>
      </c>
      <c r="L103" s="7" t="s">
        <v>64</v>
      </c>
      <c r="M103" s="7" t="s">
        <v>113</v>
      </c>
      <c r="N103" s="7" t="s">
        <v>165</v>
      </c>
      <c r="O103" s="7" t="s">
        <v>87</v>
      </c>
      <c r="P103" s="7" t="s">
        <v>93</v>
      </c>
      <c r="Q103" s="7" t="s">
        <v>147</v>
      </c>
      <c r="R103" s="8" t="s">
        <v>87</v>
      </c>
      <c r="S103" s="7">
        <v>143244</v>
      </c>
      <c r="T103" s="7">
        <v>8610</v>
      </c>
      <c r="U103" s="3" t="str">
        <f>'!熔岩挂机奖励'!$D$1&amp;'!熔岩挂机奖励'!D101</f>
        <v>金币,0,1,40</v>
      </c>
      <c r="V103" s="1" t="str">
        <f>_xlfn.TEXTJOIN("|",TRUE,'!熔岩挂机奖励'!$E$1&amp;'!熔岩挂机奖励'!E101,'!熔岩挂机奖励'!$F$1&amp;'!熔岩挂机奖励'!F101,'!熔岩挂机奖励'!$G$1&amp;'!熔岩挂机奖励'!G101)</f>
        <v>道具,201004,1,100000|道具,201005,1,40000|道具,101010,1,40000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</row>
    <row r="104" s="1" customFormat="1" ht="17.6" spans="1:27">
      <c r="A104" s="1">
        <v>100</v>
      </c>
      <c r="B104" s="1">
        <v>4</v>
      </c>
      <c r="C104" s="1">
        <v>10</v>
      </c>
      <c r="D104" s="1">
        <v>203003</v>
      </c>
      <c r="E104" s="14">
        <v>2</v>
      </c>
      <c r="F104" s="1">
        <v>60</v>
      </c>
      <c r="G104" s="13" t="s">
        <v>58</v>
      </c>
      <c r="H104" s="7" t="s">
        <v>58</v>
      </c>
      <c r="I104" s="7" t="s">
        <v>58</v>
      </c>
      <c r="J104" s="7" t="s">
        <v>127</v>
      </c>
      <c r="K104" s="7" t="s">
        <v>64</v>
      </c>
      <c r="L104" s="7" t="s">
        <v>64</v>
      </c>
      <c r="M104" s="7" t="s">
        <v>58</v>
      </c>
      <c r="N104" s="7" t="s">
        <v>58</v>
      </c>
      <c r="O104" s="7" t="s">
        <v>58</v>
      </c>
      <c r="P104" s="7" t="s">
        <v>58</v>
      </c>
      <c r="Q104" s="7" t="s">
        <v>58</v>
      </c>
      <c r="R104" s="8" t="s">
        <v>58</v>
      </c>
      <c r="S104" s="7">
        <v>1092000</v>
      </c>
      <c r="T104" s="7">
        <v>3080</v>
      </c>
      <c r="U104" s="3" t="str">
        <f>'!熔岩挂机奖励'!$D$1&amp;'!熔岩挂机奖励'!D102</f>
        <v>金币,0,1,40</v>
      </c>
      <c r="V104" s="1" t="str">
        <f>_xlfn.TEXTJOIN("|",TRUE,'!熔岩挂机奖励'!$E$1&amp;'!熔岩挂机奖励'!E102,'!熔岩挂机奖励'!$F$1&amp;'!熔岩挂机奖励'!F102,'!熔岩挂机奖励'!$G$1&amp;'!熔岩挂机奖励'!G102)</f>
        <v>道具,201004,1,100000|道具,201005,1,40000|道具,101010,1,40000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</row>
    <row r="105" s="1" customFormat="1" ht="17.6" spans="1:27">
      <c r="A105" s="1">
        <v>101</v>
      </c>
      <c r="B105" s="1">
        <v>4</v>
      </c>
      <c r="C105" s="1">
        <v>11</v>
      </c>
      <c r="D105" s="10">
        <v>201011</v>
      </c>
      <c r="E105" s="17">
        <v>0</v>
      </c>
      <c r="F105" s="1">
        <v>60</v>
      </c>
      <c r="G105" s="13" t="s">
        <v>111</v>
      </c>
      <c r="H105" s="7" t="s">
        <v>244</v>
      </c>
      <c r="I105" s="7" t="s">
        <v>61</v>
      </c>
      <c r="J105" s="7" t="s">
        <v>82</v>
      </c>
      <c r="K105" s="7" t="s">
        <v>244</v>
      </c>
      <c r="L105" s="7" t="s">
        <v>61</v>
      </c>
      <c r="M105" s="7" t="s">
        <v>93</v>
      </c>
      <c r="N105" s="7" t="s">
        <v>244</v>
      </c>
      <c r="O105" s="7" t="s">
        <v>61</v>
      </c>
      <c r="P105" s="7" t="s">
        <v>83</v>
      </c>
      <c r="Q105" s="7" t="s">
        <v>243</v>
      </c>
      <c r="R105" s="8" t="s">
        <v>59</v>
      </c>
      <c r="S105" s="7">
        <v>467988</v>
      </c>
      <c r="T105" s="7">
        <v>16830</v>
      </c>
      <c r="U105" s="3" t="str">
        <f>'!熔岩挂机奖励'!$D$1&amp;'!熔岩挂机奖励'!D103</f>
        <v>金币,0,1,42</v>
      </c>
      <c r="V105" s="1" t="str">
        <f>_xlfn.TEXTJOIN("|",TRUE,'!熔岩挂机奖励'!$E$1&amp;'!熔岩挂机奖励'!E103,'!熔岩挂机奖励'!$F$1&amp;'!熔岩挂机奖励'!F103,'!熔岩挂机奖励'!$G$1&amp;'!熔岩挂机奖励'!G103)</f>
        <v>道具,201004,1,105000|道具,201005,1,42000|道具,101010,1,42000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</row>
    <row r="106" s="1" customFormat="1" ht="17.6" spans="1:27">
      <c r="A106" s="1">
        <v>102</v>
      </c>
      <c r="B106" s="1">
        <v>4</v>
      </c>
      <c r="C106" s="1">
        <v>12</v>
      </c>
      <c r="D106" s="10">
        <v>201011</v>
      </c>
      <c r="E106" s="17">
        <v>0</v>
      </c>
      <c r="F106" s="1">
        <v>60</v>
      </c>
      <c r="G106" s="13" t="s">
        <v>111</v>
      </c>
      <c r="H106" s="7" t="s">
        <v>244</v>
      </c>
      <c r="I106" s="7" t="s">
        <v>87</v>
      </c>
      <c r="J106" s="7" t="s">
        <v>82</v>
      </c>
      <c r="K106" s="7" t="s">
        <v>244</v>
      </c>
      <c r="L106" s="7" t="s">
        <v>61</v>
      </c>
      <c r="M106" s="7" t="s">
        <v>93</v>
      </c>
      <c r="N106" s="7" t="s">
        <v>244</v>
      </c>
      <c r="O106" s="7" t="s">
        <v>87</v>
      </c>
      <c r="P106" s="7" t="s">
        <v>93</v>
      </c>
      <c r="Q106" s="7" t="s">
        <v>244</v>
      </c>
      <c r="R106" s="8" t="s">
        <v>61</v>
      </c>
      <c r="S106" s="7">
        <v>556308</v>
      </c>
      <c r="T106" s="7">
        <v>19038</v>
      </c>
      <c r="U106" s="3" t="str">
        <f>'!熔岩挂机奖励'!$D$1&amp;'!熔岩挂机奖励'!D104</f>
        <v>金币,0,1,42</v>
      </c>
      <c r="V106" s="1" t="str">
        <f>_xlfn.TEXTJOIN("|",TRUE,'!熔岩挂机奖励'!$E$1&amp;'!熔岩挂机奖励'!E104,'!熔岩挂机奖励'!$F$1&amp;'!熔岩挂机奖励'!F104,'!熔岩挂机奖励'!$G$1&amp;'!熔岩挂机奖励'!G104)</f>
        <v>道具,201004,1,105000|道具,201005,1,42000|道具,101010,1,42000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</row>
    <row r="107" s="1" customFormat="1" ht="17.6" spans="1:27">
      <c r="A107" s="1">
        <v>103</v>
      </c>
      <c r="B107" s="1">
        <v>4</v>
      </c>
      <c r="C107" s="1">
        <v>13</v>
      </c>
      <c r="D107" s="10">
        <v>201011</v>
      </c>
      <c r="E107" s="17">
        <v>0</v>
      </c>
      <c r="F107" s="1">
        <v>60</v>
      </c>
      <c r="G107" s="13" t="s">
        <v>111</v>
      </c>
      <c r="H107" s="7" t="s">
        <v>244</v>
      </c>
      <c r="I107" s="7" t="s">
        <v>87</v>
      </c>
      <c r="J107" s="7" t="s">
        <v>86</v>
      </c>
      <c r="K107" s="7" t="s">
        <v>243</v>
      </c>
      <c r="L107" s="7" t="s">
        <v>59</v>
      </c>
      <c r="M107" s="7" t="s">
        <v>93</v>
      </c>
      <c r="N107" s="7" t="s">
        <v>244</v>
      </c>
      <c r="O107" s="7" t="s">
        <v>87</v>
      </c>
      <c r="P107" s="7" t="s">
        <v>93</v>
      </c>
      <c r="Q107" s="7" t="s">
        <v>244</v>
      </c>
      <c r="R107" s="8" t="s">
        <v>61</v>
      </c>
      <c r="S107" s="7">
        <v>886908</v>
      </c>
      <c r="T107" s="7">
        <v>19860</v>
      </c>
      <c r="U107" s="3" t="str">
        <f>'!熔岩挂机奖励'!$D$1&amp;'!熔岩挂机奖励'!D105</f>
        <v>金币,0,1,42</v>
      </c>
      <c r="V107" s="1" t="str">
        <f>_xlfn.TEXTJOIN("|",TRUE,'!熔岩挂机奖励'!$E$1&amp;'!熔岩挂机奖励'!E105,'!熔岩挂机奖励'!$F$1&amp;'!熔岩挂机奖励'!F105,'!熔岩挂机奖励'!$G$1&amp;'!熔岩挂机奖励'!G105)</f>
        <v>道具,201004,1,105000|道具,201005,1,42000|道具,101010,1,42000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</row>
    <row r="108" s="1" customFormat="1" ht="17.6" spans="1:27">
      <c r="A108" s="1">
        <v>104</v>
      </c>
      <c r="B108" s="1">
        <v>4</v>
      </c>
      <c r="C108" s="1">
        <v>14</v>
      </c>
      <c r="D108" s="10">
        <v>201011</v>
      </c>
      <c r="E108" s="17">
        <v>0</v>
      </c>
      <c r="F108" s="1">
        <v>60</v>
      </c>
      <c r="G108" s="13" t="s">
        <v>111</v>
      </c>
      <c r="H108" s="7" t="s">
        <v>244</v>
      </c>
      <c r="I108" s="7" t="s">
        <v>87</v>
      </c>
      <c r="J108" s="7" t="s">
        <v>86</v>
      </c>
      <c r="K108" s="7" t="s">
        <v>243</v>
      </c>
      <c r="L108" s="7" t="s">
        <v>59</v>
      </c>
      <c r="M108" s="7" t="s">
        <v>83</v>
      </c>
      <c r="N108" s="7" t="s">
        <v>274</v>
      </c>
      <c r="O108" s="7" t="s">
        <v>275</v>
      </c>
      <c r="P108" s="7" t="s">
        <v>82</v>
      </c>
      <c r="Q108" s="7" t="s">
        <v>276</v>
      </c>
      <c r="R108" s="8" t="s">
        <v>61</v>
      </c>
      <c r="S108" s="7">
        <v>960424</v>
      </c>
      <c r="T108" s="7">
        <v>20670</v>
      </c>
      <c r="U108" s="3" t="str">
        <f>'!熔岩挂机奖励'!$D$1&amp;'!熔岩挂机奖励'!D106</f>
        <v>金币,0,1,42</v>
      </c>
      <c r="V108" s="1" t="str">
        <f>_xlfn.TEXTJOIN("|",TRUE,'!熔岩挂机奖励'!$E$1&amp;'!熔岩挂机奖励'!E106,'!熔岩挂机奖励'!$F$1&amp;'!熔岩挂机奖励'!F106,'!熔岩挂机奖励'!$G$1&amp;'!熔岩挂机奖励'!G106)</f>
        <v>道具,201004,1,105000|道具,201005,1,42000|道具,101010,1,42000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</row>
    <row r="109" s="1" customFormat="1" ht="17.6" spans="1:27">
      <c r="A109" s="1">
        <v>105</v>
      </c>
      <c r="B109" s="1">
        <v>4</v>
      </c>
      <c r="C109" s="1">
        <v>15</v>
      </c>
      <c r="D109" s="1" t="s">
        <v>277</v>
      </c>
      <c r="E109" s="17">
        <v>1</v>
      </c>
      <c r="F109" s="1">
        <v>60</v>
      </c>
      <c r="G109" s="13" t="s">
        <v>58</v>
      </c>
      <c r="H109" s="7" t="s">
        <v>58</v>
      </c>
      <c r="I109" s="7" t="s">
        <v>58</v>
      </c>
      <c r="J109" s="7" t="s">
        <v>278</v>
      </c>
      <c r="K109" s="7" t="s">
        <v>244</v>
      </c>
      <c r="L109" s="7" t="s">
        <v>61</v>
      </c>
      <c r="M109" s="7" t="s">
        <v>113</v>
      </c>
      <c r="N109" s="7" t="s">
        <v>244</v>
      </c>
      <c r="O109" s="7" t="s">
        <v>61</v>
      </c>
      <c r="P109" s="7" t="s">
        <v>58</v>
      </c>
      <c r="Q109" s="7" t="s">
        <v>58</v>
      </c>
      <c r="R109" s="8" t="s">
        <v>58</v>
      </c>
      <c r="S109" s="7">
        <v>1720400</v>
      </c>
      <c r="T109" s="7">
        <v>20976</v>
      </c>
      <c r="U109" s="3" t="str">
        <f>'!熔岩挂机奖励'!$D$1&amp;'!熔岩挂机奖励'!D107</f>
        <v>金币,0,1,42</v>
      </c>
      <c r="V109" s="1" t="str">
        <f>_xlfn.TEXTJOIN("|",TRUE,'!熔岩挂机奖励'!$E$1&amp;'!熔岩挂机奖励'!E107,'!熔岩挂机奖励'!$F$1&amp;'!熔岩挂机奖励'!F107,'!熔岩挂机奖励'!$G$1&amp;'!熔岩挂机奖励'!G107)</f>
        <v>道具,201004,1,105000|道具,201005,1,42000|道具,101010,1,42000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</row>
    <row r="110" s="1" customFormat="1" ht="17.6" spans="1:27">
      <c r="A110" s="1">
        <v>106</v>
      </c>
      <c r="B110" s="1">
        <v>4</v>
      </c>
      <c r="C110" s="1">
        <v>16</v>
      </c>
      <c r="D110" s="1" t="s">
        <v>57</v>
      </c>
      <c r="E110" s="17">
        <v>0</v>
      </c>
      <c r="F110" s="1">
        <v>60</v>
      </c>
      <c r="G110" s="13" t="s">
        <v>120</v>
      </c>
      <c r="H110" s="7" t="s">
        <v>244</v>
      </c>
      <c r="I110" s="7" t="s">
        <v>61</v>
      </c>
      <c r="J110" s="7" t="s">
        <v>58</v>
      </c>
      <c r="K110" s="7" t="s">
        <v>58</v>
      </c>
      <c r="L110" s="7" t="s">
        <v>58</v>
      </c>
      <c r="M110" s="7" t="s">
        <v>279</v>
      </c>
      <c r="N110" s="7" t="s">
        <v>280</v>
      </c>
      <c r="O110" s="7" t="s">
        <v>61</v>
      </c>
      <c r="P110" s="7" t="s">
        <v>58</v>
      </c>
      <c r="Q110" s="7" t="s">
        <v>58</v>
      </c>
      <c r="R110" s="8" t="s">
        <v>58</v>
      </c>
      <c r="S110" s="7">
        <v>1143680</v>
      </c>
      <c r="T110" s="7">
        <v>15792</v>
      </c>
      <c r="U110" s="3" t="str">
        <f>'!熔岩挂机奖励'!$D$1&amp;'!熔岩挂机奖励'!D108</f>
        <v>金币,0,1,44</v>
      </c>
      <c r="V110" s="1" t="str">
        <f>_xlfn.TEXTJOIN("|",TRUE,'!熔岩挂机奖励'!$E$1&amp;'!熔岩挂机奖励'!E108,'!熔岩挂机奖励'!$F$1&amp;'!熔岩挂机奖励'!F108,'!熔岩挂机奖励'!$G$1&amp;'!熔岩挂机奖励'!G108)</f>
        <v>道具,201004,1,110000|道具,201005,1,44000|道具,101010,1,44000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</row>
    <row r="111" s="1" customFormat="1" ht="17.6" spans="1:27">
      <c r="A111" s="1">
        <v>107</v>
      </c>
      <c r="B111" s="1">
        <v>4</v>
      </c>
      <c r="C111" s="1">
        <v>17</v>
      </c>
      <c r="D111" s="1" t="s">
        <v>57</v>
      </c>
      <c r="E111" s="17">
        <v>0</v>
      </c>
      <c r="F111" s="1">
        <v>60</v>
      </c>
      <c r="G111" s="13" t="s">
        <v>120</v>
      </c>
      <c r="H111" s="7" t="s">
        <v>244</v>
      </c>
      <c r="I111" s="7" t="s">
        <v>61</v>
      </c>
      <c r="J111" s="7" t="s">
        <v>120</v>
      </c>
      <c r="K111" s="7" t="s">
        <v>280</v>
      </c>
      <c r="L111" s="7" t="s">
        <v>61</v>
      </c>
      <c r="M111" s="7" t="s">
        <v>279</v>
      </c>
      <c r="N111" s="7" t="s">
        <v>280</v>
      </c>
      <c r="O111" s="7" t="s">
        <v>61</v>
      </c>
      <c r="P111" s="7" t="s">
        <v>58</v>
      </c>
      <c r="Q111" s="7" t="s">
        <v>58</v>
      </c>
      <c r="R111" s="8" t="s">
        <v>58</v>
      </c>
      <c r="S111" s="7">
        <v>1745280</v>
      </c>
      <c r="T111" s="7">
        <v>17664</v>
      </c>
      <c r="U111" s="3" t="str">
        <f>'!熔岩挂机奖励'!$D$1&amp;'!熔岩挂机奖励'!D109</f>
        <v>金币,0,1,44</v>
      </c>
      <c r="V111" s="1" t="str">
        <f>_xlfn.TEXTJOIN("|",TRUE,'!熔岩挂机奖励'!$E$1&amp;'!熔岩挂机奖励'!E109,'!熔岩挂机奖励'!$F$1&amp;'!熔岩挂机奖励'!F109,'!熔岩挂机奖励'!$G$1&amp;'!熔岩挂机奖励'!G109)</f>
        <v>道具,201004,1,110000|道具,201005,1,44000|道具,101010,1,44000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</row>
    <row r="112" s="1" customFormat="1" ht="17.6" spans="1:27">
      <c r="A112" s="1">
        <v>108</v>
      </c>
      <c r="B112" s="1">
        <v>4</v>
      </c>
      <c r="C112" s="1">
        <v>18</v>
      </c>
      <c r="D112" s="1" t="s">
        <v>57</v>
      </c>
      <c r="E112" s="17">
        <v>0</v>
      </c>
      <c r="F112" s="1">
        <v>60</v>
      </c>
      <c r="G112" s="13" t="s">
        <v>120</v>
      </c>
      <c r="H112" s="7" t="s">
        <v>244</v>
      </c>
      <c r="I112" s="7" t="s">
        <v>61</v>
      </c>
      <c r="J112" s="7" t="s">
        <v>120</v>
      </c>
      <c r="K112" s="7" t="s">
        <v>280</v>
      </c>
      <c r="L112" s="7" t="s">
        <v>61</v>
      </c>
      <c r="M112" s="7" t="s">
        <v>121</v>
      </c>
      <c r="N112" s="7" t="s">
        <v>281</v>
      </c>
      <c r="O112" s="7" t="s">
        <v>59</v>
      </c>
      <c r="P112" s="7" t="s">
        <v>58</v>
      </c>
      <c r="Q112" s="7" t="s">
        <v>58</v>
      </c>
      <c r="R112" s="8" t="s">
        <v>58</v>
      </c>
      <c r="S112" s="7">
        <v>1775360</v>
      </c>
      <c r="T112" s="7">
        <v>30144</v>
      </c>
      <c r="U112" s="3" t="str">
        <f>'!熔岩挂机奖励'!$D$1&amp;'!熔岩挂机奖励'!D110</f>
        <v>金币,0,1,44</v>
      </c>
      <c r="V112" s="1" t="str">
        <f>_xlfn.TEXTJOIN("|",TRUE,'!熔岩挂机奖励'!$E$1&amp;'!熔岩挂机奖励'!E110,'!熔岩挂机奖励'!$F$1&amp;'!熔岩挂机奖励'!F110,'!熔岩挂机奖励'!$G$1&amp;'!熔岩挂机奖励'!G110)</f>
        <v>道具,201004,1,110000|道具,201005,1,44000|道具,101010,1,44000</v>
      </c>
      <c r="W112" s="7">
        <v>0</v>
      </c>
      <c r="X112" s="7">
        <v>0</v>
      </c>
      <c r="Y112" s="7">
        <v>0</v>
      </c>
      <c r="Z112" s="7">
        <v>0</v>
      </c>
      <c r="AA112" s="7">
        <v>0</v>
      </c>
    </row>
    <row r="113" s="1" customFormat="1" ht="17.6" spans="1:27">
      <c r="A113" s="1">
        <v>109</v>
      </c>
      <c r="B113" s="1">
        <v>4</v>
      </c>
      <c r="C113" s="1">
        <v>19</v>
      </c>
      <c r="D113" s="10">
        <v>201013</v>
      </c>
      <c r="E113" s="17">
        <v>0</v>
      </c>
      <c r="F113" s="1">
        <v>60</v>
      </c>
      <c r="G113" s="13" t="s">
        <v>120</v>
      </c>
      <c r="H113" s="7" t="s">
        <v>244</v>
      </c>
      <c r="I113" s="7" t="s">
        <v>61</v>
      </c>
      <c r="J113" s="7" t="s">
        <v>120</v>
      </c>
      <c r="K113" s="7" t="s">
        <v>280</v>
      </c>
      <c r="L113" s="7" t="s">
        <v>61</v>
      </c>
      <c r="M113" s="7" t="s">
        <v>279</v>
      </c>
      <c r="N113" s="7" t="s">
        <v>280</v>
      </c>
      <c r="O113" s="7" t="s">
        <v>84</v>
      </c>
      <c r="P113" s="7" t="s">
        <v>246</v>
      </c>
      <c r="Q113" s="7" t="s">
        <v>145</v>
      </c>
      <c r="R113" s="8" t="s">
        <v>64</v>
      </c>
      <c r="S113" s="7">
        <v>1868320</v>
      </c>
      <c r="T113" s="7">
        <v>24768</v>
      </c>
      <c r="U113" s="3" t="str">
        <f>'!熔岩挂机奖励'!$D$1&amp;'!熔岩挂机奖励'!D111</f>
        <v>金币,0,1,44</v>
      </c>
      <c r="V113" s="1" t="str">
        <f>_xlfn.TEXTJOIN("|",TRUE,'!熔岩挂机奖励'!$E$1&amp;'!熔岩挂机奖励'!E111,'!熔岩挂机奖励'!$F$1&amp;'!熔岩挂机奖励'!F111,'!熔岩挂机奖励'!$G$1&amp;'!熔岩挂机奖励'!G111)</f>
        <v>道具,201004,1,110000|道具,201005,1,44000|道具,101010,1,44000</v>
      </c>
      <c r="W113" s="7">
        <v>0</v>
      </c>
      <c r="X113" s="7">
        <v>0</v>
      </c>
      <c r="Y113" s="7">
        <v>0</v>
      </c>
      <c r="Z113" s="7">
        <v>0</v>
      </c>
      <c r="AA113" s="7">
        <v>0</v>
      </c>
    </row>
    <row r="114" s="1" customFormat="1" ht="17.6" spans="1:27">
      <c r="A114" s="1">
        <v>110</v>
      </c>
      <c r="B114" s="1">
        <v>4</v>
      </c>
      <c r="C114" s="1">
        <v>20</v>
      </c>
      <c r="D114" s="1">
        <v>202003</v>
      </c>
      <c r="E114" s="17">
        <v>2</v>
      </c>
      <c r="F114" s="1">
        <v>60</v>
      </c>
      <c r="G114" s="13" t="s">
        <v>58</v>
      </c>
      <c r="H114" s="7" t="s">
        <v>58</v>
      </c>
      <c r="I114" s="7" t="s">
        <v>58</v>
      </c>
      <c r="J114" s="7" t="s">
        <v>269</v>
      </c>
      <c r="K114" s="7" t="s">
        <v>143</v>
      </c>
      <c r="L114" s="7" t="s">
        <v>64</v>
      </c>
      <c r="M114" s="7" t="s">
        <v>58</v>
      </c>
      <c r="N114" s="7" t="s">
        <v>58</v>
      </c>
      <c r="O114" s="7" t="s">
        <v>58</v>
      </c>
      <c r="P114" s="7" t="s">
        <v>58</v>
      </c>
      <c r="Q114" s="7" t="s">
        <v>58</v>
      </c>
      <c r="R114" s="8" t="s">
        <v>58</v>
      </c>
      <c r="S114" s="7">
        <v>5400000</v>
      </c>
      <c r="T114" s="7">
        <v>5760</v>
      </c>
      <c r="U114" s="3" t="str">
        <f>'!熔岩挂机奖励'!$D$1&amp;'!熔岩挂机奖励'!D112</f>
        <v>金币,0,1,44</v>
      </c>
      <c r="V114" s="1" t="str">
        <f>_xlfn.TEXTJOIN("|",TRUE,'!熔岩挂机奖励'!$E$1&amp;'!熔岩挂机奖励'!E112,'!熔岩挂机奖励'!$F$1&amp;'!熔岩挂机奖励'!F112,'!熔岩挂机奖励'!$G$1&amp;'!熔岩挂机奖励'!G112)</f>
        <v>道具,201004,1,110000|道具,201005,1,44000|道具,101010,1,44000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</row>
    <row r="115" s="1" customFormat="1" ht="17.6" spans="1:27">
      <c r="A115" s="1">
        <v>111</v>
      </c>
      <c r="B115" s="1">
        <v>4</v>
      </c>
      <c r="C115" s="1">
        <v>21</v>
      </c>
      <c r="D115" s="1" t="s">
        <v>57</v>
      </c>
      <c r="E115" s="17">
        <v>0</v>
      </c>
      <c r="F115" s="1">
        <v>60</v>
      </c>
      <c r="G115" s="13" t="s">
        <v>82</v>
      </c>
      <c r="H115" s="7" t="s">
        <v>282</v>
      </c>
      <c r="I115" s="7" t="s">
        <v>61</v>
      </c>
      <c r="J115" s="7" t="s">
        <v>120</v>
      </c>
      <c r="K115" s="7" t="s">
        <v>282</v>
      </c>
      <c r="L115" s="7" t="s">
        <v>61</v>
      </c>
      <c r="M115" s="7" t="s">
        <v>279</v>
      </c>
      <c r="N115" s="7" t="s">
        <v>282</v>
      </c>
      <c r="O115" s="7" t="s">
        <v>61</v>
      </c>
      <c r="P115" s="7" t="s">
        <v>58</v>
      </c>
      <c r="Q115" s="7" t="s">
        <v>58</v>
      </c>
      <c r="R115" s="8" t="s">
        <v>58</v>
      </c>
      <c r="S115" s="7">
        <v>2741160</v>
      </c>
      <c r="T115" s="7">
        <v>46734</v>
      </c>
      <c r="U115" s="3" t="str">
        <f>'!熔岩挂机奖励'!$D$1&amp;'!熔岩挂机奖励'!D113</f>
        <v>金币,0,1,46</v>
      </c>
      <c r="V115" s="1" t="str">
        <f>_xlfn.TEXTJOIN("|",TRUE,'!熔岩挂机奖励'!$E$1&amp;'!熔岩挂机奖励'!E113,'!熔岩挂机奖励'!$F$1&amp;'!熔岩挂机奖励'!F113,'!熔岩挂机奖励'!$G$1&amp;'!熔岩挂机奖励'!G113)</f>
        <v>道具,201004,1,115000|道具,201005,1,46000|道具,101010,1,46000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</row>
    <row r="116" s="1" customFormat="1" ht="17.6" spans="1:27">
      <c r="A116" s="1">
        <v>112</v>
      </c>
      <c r="B116" s="1">
        <v>4</v>
      </c>
      <c r="C116" s="1">
        <v>22</v>
      </c>
      <c r="D116" s="1" t="s">
        <v>57</v>
      </c>
      <c r="E116" s="17">
        <v>0</v>
      </c>
      <c r="F116" s="1">
        <v>60</v>
      </c>
      <c r="G116" s="13" t="s">
        <v>82</v>
      </c>
      <c r="H116" s="7" t="s">
        <v>282</v>
      </c>
      <c r="I116" s="7" t="s">
        <v>61</v>
      </c>
      <c r="J116" s="7" t="s">
        <v>120</v>
      </c>
      <c r="K116" s="7" t="s">
        <v>282</v>
      </c>
      <c r="L116" s="7" t="s">
        <v>61</v>
      </c>
      <c r="M116" s="7" t="s">
        <v>283</v>
      </c>
      <c r="N116" s="7" t="s">
        <v>284</v>
      </c>
      <c r="O116" s="7" t="s">
        <v>59</v>
      </c>
      <c r="P116" s="7" t="s">
        <v>58</v>
      </c>
      <c r="Q116" s="7" t="s">
        <v>58</v>
      </c>
      <c r="R116" s="8" t="s">
        <v>58</v>
      </c>
      <c r="S116" s="7">
        <v>2771052</v>
      </c>
      <c r="T116" s="7">
        <v>54934</v>
      </c>
      <c r="U116" s="3" t="str">
        <f>'!熔岩挂机奖励'!$D$1&amp;'!熔岩挂机奖励'!D114</f>
        <v>金币,0,1,46</v>
      </c>
      <c r="V116" s="1" t="str">
        <f>_xlfn.TEXTJOIN("|",TRUE,'!熔岩挂机奖励'!$E$1&amp;'!熔岩挂机奖励'!E114,'!熔岩挂机奖励'!$F$1&amp;'!熔岩挂机奖励'!F114,'!熔岩挂机奖励'!$G$1&amp;'!熔岩挂机奖励'!G114)</f>
        <v>道具,201004,1,115000|道具,201005,1,46000|道具,101010,1,46000</v>
      </c>
      <c r="W116" s="7">
        <v>0</v>
      </c>
      <c r="X116" s="7">
        <v>0</v>
      </c>
      <c r="Y116" s="7">
        <v>0</v>
      </c>
      <c r="Z116" s="7">
        <v>0</v>
      </c>
      <c r="AA116" s="7">
        <v>0</v>
      </c>
    </row>
    <row r="117" s="1" customFormat="1" ht="17.6" spans="1:27">
      <c r="A117" s="1">
        <v>113</v>
      </c>
      <c r="B117" s="1">
        <v>4</v>
      </c>
      <c r="C117" s="1">
        <v>23</v>
      </c>
      <c r="D117" s="1" t="s">
        <v>57</v>
      </c>
      <c r="E117" s="17">
        <v>0</v>
      </c>
      <c r="F117" s="1">
        <v>60</v>
      </c>
      <c r="G117" s="13" t="s">
        <v>82</v>
      </c>
      <c r="H117" s="7" t="s">
        <v>282</v>
      </c>
      <c r="I117" s="7" t="s">
        <v>61</v>
      </c>
      <c r="J117" s="7" t="s">
        <v>120</v>
      </c>
      <c r="K117" s="7" t="s">
        <v>282</v>
      </c>
      <c r="L117" s="7" t="s">
        <v>61</v>
      </c>
      <c r="M117" s="7" t="s">
        <v>285</v>
      </c>
      <c r="N117" s="7" t="s">
        <v>282</v>
      </c>
      <c r="O117" s="7" t="s">
        <v>286</v>
      </c>
      <c r="P117" s="7" t="s">
        <v>58</v>
      </c>
      <c r="Q117" s="7" t="s">
        <v>58</v>
      </c>
      <c r="R117" s="8" t="s">
        <v>58</v>
      </c>
      <c r="S117" s="7">
        <v>2785998</v>
      </c>
      <c r="T117" s="7">
        <v>59034</v>
      </c>
      <c r="U117" s="3" t="str">
        <f>'!熔岩挂机奖励'!$D$1&amp;'!熔岩挂机奖励'!D115</f>
        <v>金币,0,1,46</v>
      </c>
      <c r="V117" s="1" t="str">
        <f>_xlfn.TEXTJOIN("|",TRUE,'!熔岩挂机奖励'!$E$1&amp;'!熔岩挂机奖励'!E115,'!熔岩挂机奖励'!$F$1&amp;'!熔岩挂机奖励'!F115,'!熔岩挂机奖励'!$G$1&amp;'!熔岩挂机奖励'!G115)</f>
        <v>道具,201004,1,115000|道具,201005,1,46000|道具,101010,1,46000</v>
      </c>
      <c r="W117" s="7">
        <v>0</v>
      </c>
      <c r="X117" s="7">
        <v>0</v>
      </c>
      <c r="Y117" s="7">
        <v>0</v>
      </c>
      <c r="Z117" s="7">
        <v>0</v>
      </c>
      <c r="AA117" s="7">
        <v>0</v>
      </c>
    </row>
    <row r="118" s="1" customFormat="1" ht="17.6" spans="1:27">
      <c r="A118" s="1">
        <v>114</v>
      </c>
      <c r="B118" s="1">
        <v>4</v>
      </c>
      <c r="C118" s="1">
        <v>24</v>
      </c>
      <c r="D118" s="1" t="s">
        <v>57</v>
      </c>
      <c r="E118" s="17">
        <v>0</v>
      </c>
      <c r="F118" s="1">
        <v>60</v>
      </c>
      <c r="G118" s="13" t="s">
        <v>58</v>
      </c>
      <c r="H118" s="7" t="s">
        <v>58</v>
      </c>
      <c r="I118" s="7" t="s">
        <v>58</v>
      </c>
      <c r="J118" s="7" t="s">
        <v>120</v>
      </c>
      <c r="K118" s="7" t="s">
        <v>240</v>
      </c>
      <c r="L118" s="7" t="s">
        <v>87</v>
      </c>
      <c r="M118" s="7" t="s">
        <v>83</v>
      </c>
      <c r="N118" s="7" t="s">
        <v>284</v>
      </c>
      <c r="O118" s="7" t="s">
        <v>59</v>
      </c>
      <c r="P118" s="7" t="s">
        <v>82</v>
      </c>
      <c r="Q118" s="7" t="s">
        <v>282</v>
      </c>
      <c r="R118" s="8" t="s">
        <v>61</v>
      </c>
      <c r="S118" s="7">
        <v>2942384</v>
      </c>
      <c r="T118" s="7">
        <v>24638</v>
      </c>
      <c r="U118" s="3" t="str">
        <f>'!熔岩挂机奖励'!$D$1&amp;'!熔岩挂机奖励'!D116</f>
        <v>金币,0,1,46</v>
      </c>
      <c r="V118" s="1" t="str">
        <f>_xlfn.TEXTJOIN("|",TRUE,'!熔岩挂机奖励'!$E$1&amp;'!熔岩挂机奖励'!E116,'!熔岩挂机奖励'!$F$1&amp;'!熔岩挂机奖励'!F116,'!熔岩挂机奖励'!$G$1&amp;'!熔岩挂机奖励'!G116)</f>
        <v>道具,201004,1,115000|道具,201005,1,46000|道具,101010,1,46000</v>
      </c>
      <c r="W118" s="7">
        <v>0</v>
      </c>
      <c r="X118" s="7">
        <v>0</v>
      </c>
      <c r="Y118" s="7">
        <v>0</v>
      </c>
      <c r="Z118" s="7">
        <v>0</v>
      </c>
      <c r="AA118" s="7">
        <v>0</v>
      </c>
    </row>
    <row r="119" s="1" customFormat="1" ht="17.6" spans="1:27">
      <c r="A119" s="1">
        <v>115</v>
      </c>
      <c r="B119" s="1">
        <v>4</v>
      </c>
      <c r="C119" s="1">
        <v>25</v>
      </c>
      <c r="D119" s="1" t="s">
        <v>287</v>
      </c>
      <c r="E119" s="17">
        <v>1</v>
      </c>
      <c r="F119" s="1">
        <v>60</v>
      </c>
      <c r="G119" s="13" t="s">
        <v>58</v>
      </c>
      <c r="H119" s="7" t="s">
        <v>58</v>
      </c>
      <c r="I119" s="7" t="s">
        <v>58</v>
      </c>
      <c r="J119" s="7" t="s">
        <v>111</v>
      </c>
      <c r="K119" s="7" t="s">
        <v>282</v>
      </c>
      <c r="L119" s="7" t="s">
        <v>61</v>
      </c>
      <c r="M119" s="7" t="s">
        <v>288</v>
      </c>
      <c r="N119" s="7" t="s">
        <v>289</v>
      </c>
      <c r="O119" s="7" t="s">
        <v>61</v>
      </c>
      <c r="P119" s="7" t="s">
        <v>58</v>
      </c>
      <c r="Q119" s="7" t="s">
        <v>58</v>
      </c>
      <c r="R119" s="8" t="s">
        <v>58</v>
      </c>
      <c r="S119" s="7">
        <v>6247440</v>
      </c>
      <c r="T119" s="7">
        <v>21856</v>
      </c>
      <c r="U119" s="3" t="str">
        <f>'!熔岩挂机奖励'!$D$1&amp;'!熔岩挂机奖励'!D117</f>
        <v>金币,0,1,46</v>
      </c>
      <c r="V119" s="1" t="str">
        <f>_xlfn.TEXTJOIN("|",TRUE,'!熔岩挂机奖励'!$E$1&amp;'!熔岩挂机奖励'!E117,'!熔岩挂机奖励'!$F$1&amp;'!熔岩挂机奖励'!F117,'!熔岩挂机奖励'!$G$1&amp;'!熔岩挂机奖励'!G117)</f>
        <v>道具,201004,1,115000|道具,201005,1,46000|道具,101010,1,46000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</row>
    <row r="120" s="1" customFormat="1" ht="17.6" spans="1:27">
      <c r="A120" s="1">
        <v>116</v>
      </c>
      <c r="B120" s="1">
        <v>4</v>
      </c>
      <c r="C120" s="1">
        <v>26</v>
      </c>
      <c r="D120" s="10">
        <v>201011</v>
      </c>
      <c r="E120" s="17">
        <v>0</v>
      </c>
      <c r="F120" s="1">
        <v>60</v>
      </c>
      <c r="G120" s="13" t="s">
        <v>120</v>
      </c>
      <c r="H120" s="7" t="s">
        <v>290</v>
      </c>
      <c r="I120" s="7" t="s">
        <v>87</v>
      </c>
      <c r="J120" s="7" t="s">
        <v>111</v>
      </c>
      <c r="K120" s="7" t="s">
        <v>282</v>
      </c>
      <c r="L120" s="7" t="s">
        <v>61</v>
      </c>
      <c r="M120" s="7" t="s">
        <v>121</v>
      </c>
      <c r="N120" s="7" t="s">
        <v>284</v>
      </c>
      <c r="O120" s="7" t="s">
        <v>59</v>
      </c>
      <c r="P120" s="7" t="s">
        <v>58</v>
      </c>
      <c r="Q120" s="7" t="s">
        <v>58</v>
      </c>
      <c r="R120" s="8" t="s">
        <v>58</v>
      </c>
      <c r="S120" s="7">
        <v>3407360</v>
      </c>
      <c r="T120" s="7">
        <v>91584</v>
      </c>
      <c r="U120" s="3" t="str">
        <f>'!熔岩挂机奖励'!$D$1&amp;'!熔岩挂机奖励'!D118</f>
        <v>金币,0,1,48</v>
      </c>
      <c r="V120" s="1" t="str">
        <f>_xlfn.TEXTJOIN("|",TRUE,'!熔岩挂机奖励'!$E$1&amp;'!熔岩挂机奖励'!E118,'!熔岩挂机奖励'!$F$1&amp;'!熔岩挂机奖励'!F118,'!熔岩挂机奖励'!$G$1&amp;'!熔岩挂机奖励'!G118)</f>
        <v>道具,201004,1,120000|道具,201005,1,48000|道具,101010,1,48000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</row>
    <row r="121" s="1" customFormat="1" ht="17.6" spans="1:27">
      <c r="A121" s="1">
        <v>117</v>
      </c>
      <c r="B121" s="1">
        <v>4</v>
      </c>
      <c r="C121" s="1">
        <v>27</v>
      </c>
      <c r="D121" s="10">
        <v>201011</v>
      </c>
      <c r="E121" s="17">
        <v>0</v>
      </c>
      <c r="F121" s="1">
        <v>60</v>
      </c>
      <c r="G121" s="13" t="s">
        <v>124</v>
      </c>
      <c r="H121" s="7" t="s">
        <v>291</v>
      </c>
      <c r="I121" s="7" t="s">
        <v>59</v>
      </c>
      <c r="J121" s="7" t="s">
        <v>111</v>
      </c>
      <c r="K121" s="7" t="s">
        <v>282</v>
      </c>
      <c r="L121" s="7" t="s">
        <v>61</v>
      </c>
      <c r="M121" s="7" t="s">
        <v>121</v>
      </c>
      <c r="N121" s="7" t="s">
        <v>284</v>
      </c>
      <c r="O121" s="7" t="s">
        <v>59</v>
      </c>
      <c r="P121" s="7" t="s">
        <v>120</v>
      </c>
      <c r="Q121" s="7" t="s">
        <v>251</v>
      </c>
      <c r="R121" s="8" t="s">
        <v>61</v>
      </c>
      <c r="S121" s="7">
        <v>3957760</v>
      </c>
      <c r="T121" s="7">
        <v>93312</v>
      </c>
      <c r="U121" s="3" t="str">
        <f>'!熔岩挂机奖励'!$D$1&amp;'!熔岩挂机奖励'!D119</f>
        <v>金币,0,1,48</v>
      </c>
      <c r="V121" s="1" t="str">
        <f>_xlfn.TEXTJOIN("|",TRUE,'!熔岩挂机奖励'!$E$1&amp;'!熔岩挂机奖励'!E119,'!熔岩挂机奖励'!$F$1&amp;'!熔岩挂机奖励'!F119,'!熔岩挂机奖励'!$G$1&amp;'!熔岩挂机奖励'!G119)</f>
        <v>道具,201004,1,120000|道具,201005,1,48000|道具,101010,1,48000</v>
      </c>
      <c r="W121" s="7">
        <v>0</v>
      </c>
      <c r="X121" s="7">
        <v>0</v>
      </c>
      <c r="Y121" s="7">
        <v>0</v>
      </c>
      <c r="Z121" s="7">
        <v>0</v>
      </c>
      <c r="AA121" s="7">
        <v>0</v>
      </c>
    </row>
    <row r="122" s="1" customFormat="1" ht="17.6" spans="1:27">
      <c r="A122" s="1">
        <v>118</v>
      </c>
      <c r="B122" s="1">
        <v>4</v>
      </c>
      <c r="C122" s="1">
        <v>28</v>
      </c>
      <c r="D122" s="10">
        <v>201011</v>
      </c>
      <c r="E122" s="17">
        <v>0</v>
      </c>
      <c r="F122" s="1">
        <v>60</v>
      </c>
      <c r="G122" s="13" t="s">
        <v>120</v>
      </c>
      <c r="H122" s="7" t="s">
        <v>292</v>
      </c>
      <c r="I122" s="7" t="s">
        <v>61</v>
      </c>
      <c r="J122" s="7" t="s">
        <v>111</v>
      </c>
      <c r="K122" s="7" t="s">
        <v>282</v>
      </c>
      <c r="L122" s="7" t="s">
        <v>61</v>
      </c>
      <c r="M122" s="7" t="s">
        <v>121</v>
      </c>
      <c r="N122" s="7" t="s">
        <v>284</v>
      </c>
      <c r="O122" s="7" t="s">
        <v>59</v>
      </c>
      <c r="P122" s="7" t="s">
        <v>120</v>
      </c>
      <c r="Q122" s="7" t="s">
        <v>293</v>
      </c>
      <c r="R122" s="8" t="s">
        <v>61</v>
      </c>
      <c r="S122" s="7">
        <v>4226560</v>
      </c>
      <c r="T122" s="7">
        <v>93888</v>
      </c>
      <c r="U122" s="3" t="str">
        <f>'!熔岩挂机奖励'!$D$1&amp;'!熔岩挂机奖励'!D120</f>
        <v>金币,0,1,48</v>
      </c>
      <c r="V122" s="1" t="str">
        <f>_xlfn.TEXTJOIN("|",TRUE,'!熔岩挂机奖励'!$E$1&amp;'!熔岩挂机奖励'!E120,'!熔岩挂机奖励'!$F$1&amp;'!熔岩挂机奖励'!F120,'!熔岩挂机奖励'!$G$1&amp;'!熔岩挂机奖励'!G120)</f>
        <v>道具,201004,1,120000|道具,201005,1,48000|道具,101010,1,48000</v>
      </c>
      <c r="W122" s="7">
        <v>0</v>
      </c>
      <c r="X122" s="7">
        <v>0</v>
      </c>
      <c r="Y122" s="7">
        <v>0</v>
      </c>
      <c r="Z122" s="7">
        <v>0</v>
      </c>
      <c r="AA122" s="7">
        <v>0</v>
      </c>
    </row>
    <row r="123" s="1" customFormat="1" ht="17.6" spans="1:27">
      <c r="A123" s="1">
        <v>119</v>
      </c>
      <c r="B123" s="1">
        <v>4</v>
      </c>
      <c r="C123" s="1">
        <v>29</v>
      </c>
      <c r="D123" s="1" t="s">
        <v>57</v>
      </c>
      <c r="E123" s="17">
        <v>0</v>
      </c>
      <c r="F123" s="1">
        <v>60</v>
      </c>
      <c r="G123" s="13" t="s">
        <v>124</v>
      </c>
      <c r="H123" s="7" t="s">
        <v>284</v>
      </c>
      <c r="I123" s="7" t="s">
        <v>59</v>
      </c>
      <c r="J123" s="7" t="s">
        <v>58</v>
      </c>
      <c r="K123" s="7" t="s">
        <v>58</v>
      </c>
      <c r="L123" s="7" t="s">
        <v>58</v>
      </c>
      <c r="M123" s="7" t="s">
        <v>121</v>
      </c>
      <c r="N123" s="7" t="s">
        <v>284</v>
      </c>
      <c r="O123" s="7" t="s">
        <v>85</v>
      </c>
      <c r="P123" s="7" t="s">
        <v>120</v>
      </c>
      <c r="Q123" s="7" t="s">
        <v>251</v>
      </c>
      <c r="R123" s="8" t="s">
        <v>61</v>
      </c>
      <c r="S123" s="7">
        <v>5822080</v>
      </c>
      <c r="T123" s="7">
        <v>134136</v>
      </c>
      <c r="U123" s="3" t="str">
        <f>'!熔岩挂机奖励'!$D$1&amp;'!熔岩挂机奖励'!D121</f>
        <v>金币,0,1,48</v>
      </c>
      <c r="V123" s="1" t="str">
        <f>_xlfn.TEXTJOIN("|",TRUE,'!熔岩挂机奖励'!$E$1&amp;'!熔岩挂机奖励'!E121,'!熔岩挂机奖励'!$F$1&amp;'!熔岩挂机奖励'!F121,'!熔岩挂机奖励'!$G$1&amp;'!熔岩挂机奖励'!G121)</f>
        <v>道具,201004,1,120000|道具,201005,1,48000|道具,101010,1,48000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</row>
    <row r="124" s="1" customFormat="1" ht="17.6" spans="1:27">
      <c r="A124" s="1">
        <v>120</v>
      </c>
      <c r="B124" s="1">
        <v>4</v>
      </c>
      <c r="C124" s="1">
        <v>30</v>
      </c>
      <c r="D124" s="10">
        <v>202004</v>
      </c>
      <c r="E124" s="17">
        <v>2</v>
      </c>
      <c r="F124" s="1">
        <v>60</v>
      </c>
      <c r="G124" s="13" t="s">
        <v>58</v>
      </c>
      <c r="H124" s="7" t="s">
        <v>58</v>
      </c>
      <c r="I124" s="7" t="s">
        <v>58</v>
      </c>
      <c r="J124" s="7" t="s">
        <v>294</v>
      </c>
      <c r="K124" s="7" t="s">
        <v>207</v>
      </c>
      <c r="L124" s="7" t="s">
        <v>64</v>
      </c>
      <c r="M124" s="7" t="s">
        <v>58</v>
      </c>
      <c r="N124" s="7" t="s">
        <v>58</v>
      </c>
      <c r="O124" s="7" t="s">
        <v>58</v>
      </c>
      <c r="P124" s="7" t="s">
        <v>58</v>
      </c>
      <c r="Q124" s="7" t="s">
        <v>58</v>
      </c>
      <c r="R124" s="8" t="s">
        <v>58</v>
      </c>
      <c r="S124" s="7">
        <v>6480000</v>
      </c>
      <c r="T124" s="7">
        <v>12960</v>
      </c>
      <c r="U124" s="3" t="str">
        <f>'!熔岩挂机奖励'!$D$1&amp;'!熔岩挂机奖励'!D122</f>
        <v>金币,0,1,48</v>
      </c>
      <c r="V124" s="1" t="str">
        <f>_xlfn.TEXTJOIN("|",TRUE,'!熔岩挂机奖励'!$E$1&amp;'!熔岩挂机奖励'!E122,'!熔岩挂机奖励'!$F$1&amp;'!熔岩挂机奖励'!F122,'!熔岩挂机奖励'!$G$1&amp;'!熔岩挂机奖励'!G122)</f>
        <v>道具,201004,1,120000|道具,201005,1,48000|道具,101010,1,48000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</row>
    <row r="125" s="1" customFormat="1" ht="17.6" spans="1:27">
      <c r="A125" s="1">
        <v>121</v>
      </c>
      <c r="B125" s="1">
        <v>5</v>
      </c>
      <c r="C125" s="1">
        <v>1</v>
      </c>
      <c r="D125" s="1" t="s">
        <v>57</v>
      </c>
      <c r="E125" s="17">
        <v>0</v>
      </c>
      <c r="F125" s="1">
        <v>60</v>
      </c>
      <c r="G125" s="13" t="s">
        <v>58</v>
      </c>
      <c r="H125" s="7" t="s">
        <v>58</v>
      </c>
      <c r="I125" s="7" t="s">
        <v>58</v>
      </c>
      <c r="J125" s="7" t="s">
        <v>58</v>
      </c>
      <c r="K125" s="7" t="s">
        <v>58</v>
      </c>
      <c r="L125" s="7" t="s">
        <v>58</v>
      </c>
      <c r="M125" s="7" t="s">
        <v>93</v>
      </c>
      <c r="N125" s="7" t="s">
        <v>61</v>
      </c>
      <c r="O125" s="7" t="s">
        <v>61</v>
      </c>
      <c r="P125" s="7" t="s">
        <v>58</v>
      </c>
      <c r="Q125" s="7" t="s">
        <v>58</v>
      </c>
      <c r="R125" s="8" t="s">
        <v>58</v>
      </c>
      <c r="S125" s="7">
        <v>1316</v>
      </c>
      <c r="T125" s="7">
        <v>600</v>
      </c>
      <c r="U125" s="3" t="str">
        <f>'!熔岩挂机奖励'!$D$1&amp;'!熔岩挂机奖励'!D123</f>
        <v>金币,0,1,50</v>
      </c>
      <c r="V125" s="1" t="str">
        <f>_xlfn.TEXTJOIN("|",TRUE,'!熔岩挂机奖励'!$E$1&amp;'!熔岩挂机奖励'!E123,'!熔岩挂机奖励'!$F$1&amp;'!熔岩挂机奖励'!F123,'!熔岩挂机奖励'!$G$1&amp;'!熔岩挂机奖励'!G123)</f>
        <v>道具,201004,1,125000|道具,201005,1,50000|道具,101010,1,50000</v>
      </c>
      <c r="W125" s="7">
        <v>0</v>
      </c>
      <c r="X125" s="7">
        <v>0</v>
      </c>
      <c r="Y125" s="7">
        <v>0</v>
      </c>
      <c r="Z125" s="7">
        <v>0</v>
      </c>
      <c r="AA125" s="7">
        <v>0</v>
      </c>
    </row>
    <row r="126" s="1" customFormat="1" ht="17.6" spans="1:27">
      <c r="A126" s="1">
        <v>122</v>
      </c>
      <c r="B126" s="1">
        <v>5</v>
      </c>
      <c r="C126" s="1">
        <v>2</v>
      </c>
      <c r="D126" s="1" t="s">
        <v>57</v>
      </c>
      <c r="E126" s="17">
        <v>0</v>
      </c>
      <c r="F126" s="1">
        <v>60</v>
      </c>
      <c r="G126" s="13" t="s">
        <v>58</v>
      </c>
      <c r="H126" s="7" t="s">
        <v>58</v>
      </c>
      <c r="I126" s="7" t="s">
        <v>58</v>
      </c>
      <c r="J126" s="7" t="s">
        <v>168</v>
      </c>
      <c r="K126" s="7" t="s">
        <v>61</v>
      </c>
      <c r="L126" s="7" t="s">
        <v>61</v>
      </c>
      <c r="M126" s="7" t="s">
        <v>93</v>
      </c>
      <c r="N126" s="7" t="s">
        <v>61</v>
      </c>
      <c r="O126" s="7" t="s">
        <v>61</v>
      </c>
      <c r="P126" s="7" t="s">
        <v>58</v>
      </c>
      <c r="Q126" s="7" t="s">
        <v>58</v>
      </c>
      <c r="R126" s="8" t="s">
        <v>58</v>
      </c>
      <c r="S126" s="7">
        <v>6636</v>
      </c>
      <c r="T126" s="7">
        <v>624</v>
      </c>
      <c r="U126" s="3" t="str">
        <f>'!熔岩挂机奖励'!$D$1&amp;'!熔岩挂机奖励'!D124</f>
        <v>金币,0,1,50</v>
      </c>
      <c r="V126" s="1" t="str">
        <f>_xlfn.TEXTJOIN("|",TRUE,'!熔岩挂机奖励'!$E$1&amp;'!熔岩挂机奖励'!E124,'!熔岩挂机奖励'!$F$1&amp;'!熔岩挂机奖励'!F124,'!熔岩挂机奖励'!$G$1&amp;'!熔岩挂机奖励'!G124)</f>
        <v>道具,201004,1,125000|道具,201005,1,50000|道具,101010,1,50000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</row>
    <row r="127" s="1" customFormat="1" ht="17.6" spans="1:27">
      <c r="A127" s="1">
        <v>123</v>
      </c>
      <c r="B127" s="1">
        <v>5</v>
      </c>
      <c r="C127" s="1">
        <v>3</v>
      </c>
      <c r="D127" s="1" t="s">
        <v>57</v>
      </c>
      <c r="E127" s="17">
        <v>0</v>
      </c>
      <c r="F127" s="1">
        <v>60</v>
      </c>
      <c r="G127" s="13" t="s">
        <v>58</v>
      </c>
      <c r="H127" s="7" t="s">
        <v>58</v>
      </c>
      <c r="I127" s="7" t="s">
        <v>58</v>
      </c>
      <c r="J127" s="7" t="s">
        <v>271</v>
      </c>
      <c r="K127" s="7" t="s">
        <v>64</v>
      </c>
      <c r="L127" s="7" t="s">
        <v>64</v>
      </c>
      <c r="M127" s="7" t="s">
        <v>93</v>
      </c>
      <c r="N127" s="7" t="s">
        <v>61</v>
      </c>
      <c r="O127" s="7" t="s">
        <v>61</v>
      </c>
      <c r="P127" s="7" t="s">
        <v>58</v>
      </c>
      <c r="Q127" s="7" t="s">
        <v>58</v>
      </c>
      <c r="R127" s="8" t="s">
        <v>58</v>
      </c>
      <c r="S127" s="7">
        <v>14616</v>
      </c>
      <c r="T127" s="7">
        <v>651</v>
      </c>
      <c r="U127" s="3" t="str">
        <f>'!熔岩挂机奖励'!$D$1&amp;'!熔岩挂机奖励'!D125</f>
        <v>金币,0,1,50</v>
      </c>
      <c r="V127" s="1" t="str">
        <f>_xlfn.TEXTJOIN("|",TRUE,'!熔岩挂机奖励'!$E$1&amp;'!熔岩挂机奖励'!E125,'!熔岩挂机奖励'!$F$1&amp;'!熔岩挂机奖励'!F125,'!熔岩挂机奖励'!$G$1&amp;'!熔岩挂机奖励'!G125)</f>
        <v>道具,201004,1,125000|道具,201005,1,50000|道具,101010,1,50000</v>
      </c>
      <c r="W127" s="7">
        <v>0</v>
      </c>
      <c r="X127" s="7">
        <v>0</v>
      </c>
      <c r="Y127" s="7">
        <v>0</v>
      </c>
      <c r="Z127" s="7">
        <v>0</v>
      </c>
      <c r="AA127" s="7">
        <v>0</v>
      </c>
    </row>
    <row r="128" s="1" customFormat="1" ht="17.6" spans="1:27">
      <c r="A128" s="1">
        <v>124</v>
      </c>
      <c r="B128" s="1">
        <v>5</v>
      </c>
      <c r="C128" s="1">
        <v>4</v>
      </c>
      <c r="D128" s="1" t="s">
        <v>57</v>
      </c>
      <c r="E128" s="17">
        <v>0</v>
      </c>
      <c r="F128" s="1">
        <v>60</v>
      </c>
      <c r="G128" s="13" t="s">
        <v>58</v>
      </c>
      <c r="H128" s="7" t="s">
        <v>58</v>
      </c>
      <c r="I128" s="7" t="s">
        <v>58</v>
      </c>
      <c r="J128" s="7" t="s">
        <v>82</v>
      </c>
      <c r="K128" s="7" t="s">
        <v>61</v>
      </c>
      <c r="L128" s="7" t="s">
        <v>61</v>
      </c>
      <c r="M128" s="7" t="s">
        <v>93</v>
      </c>
      <c r="N128" s="7" t="s">
        <v>61</v>
      </c>
      <c r="O128" s="7" t="s">
        <v>61</v>
      </c>
      <c r="P128" s="7" t="s">
        <v>58</v>
      </c>
      <c r="Q128" s="7" t="s">
        <v>58</v>
      </c>
      <c r="R128" s="8" t="s">
        <v>58</v>
      </c>
      <c r="S128" s="7">
        <v>27916</v>
      </c>
      <c r="T128" s="7">
        <v>702</v>
      </c>
      <c r="U128" s="3" t="str">
        <f>'!熔岩挂机奖励'!$D$1&amp;'!熔岩挂机奖励'!D126</f>
        <v>金币,0,1,50</v>
      </c>
      <c r="V128" s="1" t="str">
        <f>_xlfn.TEXTJOIN("|",TRUE,'!熔岩挂机奖励'!$E$1&amp;'!熔岩挂机奖励'!E126,'!熔岩挂机奖励'!$F$1&amp;'!熔岩挂机奖励'!F126,'!熔岩挂机奖励'!$G$1&amp;'!熔岩挂机奖励'!G126)</f>
        <v>道具,201004,1,125000|道具,201005,1,50000|道具,101010,1,50000</v>
      </c>
      <c r="W128" s="7">
        <v>0</v>
      </c>
      <c r="X128" s="7">
        <v>0</v>
      </c>
      <c r="Y128" s="7">
        <v>0</v>
      </c>
      <c r="Z128" s="7">
        <v>0</v>
      </c>
      <c r="AA128" s="7">
        <v>0</v>
      </c>
    </row>
    <row r="129" s="1" customFormat="1" ht="17.6" spans="1:27">
      <c r="A129" s="1">
        <v>125</v>
      </c>
      <c r="B129" s="1">
        <v>5</v>
      </c>
      <c r="C129" s="1">
        <v>5</v>
      </c>
      <c r="D129" s="10">
        <v>203002</v>
      </c>
      <c r="E129" s="17">
        <v>1</v>
      </c>
      <c r="F129" s="1">
        <v>60</v>
      </c>
      <c r="G129" s="13" t="s">
        <v>58</v>
      </c>
      <c r="H129" s="7" t="s">
        <v>58</v>
      </c>
      <c r="I129" s="7" t="s">
        <v>58</v>
      </c>
      <c r="J129" s="7" t="s">
        <v>58</v>
      </c>
      <c r="K129" s="7" t="s">
        <v>58</v>
      </c>
      <c r="L129" s="7" t="s">
        <v>58</v>
      </c>
      <c r="M129" s="7" t="s">
        <v>89</v>
      </c>
      <c r="N129" s="7" t="s">
        <v>295</v>
      </c>
      <c r="O129" s="7" t="s">
        <v>64</v>
      </c>
      <c r="P129" s="7" t="s">
        <v>58</v>
      </c>
      <c r="Q129" s="7" t="s">
        <v>58</v>
      </c>
      <c r="R129" s="8" t="s">
        <v>58</v>
      </c>
      <c r="S129" s="7">
        <v>126000</v>
      </c>
      <c r="T129" s="7">
        <v>1680</v>
      </c>
      <c r="U129" s="3" t="str">
        <f>'!熔岩挂机奖励'!$D$1&amp;'!熔岩挂机奖励'!D127</f>
        <v>金币,0,1,50</v>
      </c>
      <c r="V129" s="1" t="str">
        <f>_xlfn.TEXTJOIN("|",TRUE,'!熔岩挂机奖励'!$E$1&amp;'!熔岩挂机奖励'!E127,'!熔岩挂机奖励'!$F$1&amp;'!熔岩挂机奖励'!F127,'!熔岩挂机奖励'!$G$1&amp;'!熔岩挂机奖励'!G127)</f>
        <v>道具,201004,1,125000|道具,201005,1,50000|道具,101010,1,50000</v>
      </c>
      <c r="W129" s="7">
        <v>0</v>
      </c>
      <c r="X129" s="7">
        <v>0</v>
      </c>
      <c r="Y129" s="7">
        <v>0</v>
      </c>
      <c r="Z129" s="7">
        <v>0</v>
      </c>
      <c r="AA129" s="7">
        <v>0</v>
      </c>
    </row>
    <row r="130" s="1" customFormat="1" ht="17.6" spans="1:27">
      <c r="A130" s="1">
        <v>126</v>
      </c>
      <c r="B130" s="1">
        <v>5</v>
      </c>
      <c r="C130" s="1">
        <v>6</v>
      </c>
      <c r="D130" s="1" t="s">
        <v>57</v>
      </c>
      <c r="E130" s="17">
        <v>0</v>
      </c>
      <c r="F130" s="1">
        <v>60</v>
      </c>
      <c r="G130" s="13" t="s">
        <v>120</v>
      </c>
      <c r="H130" s="7" t="s">
        <v>61</v>
      </c>
      <c r="I130" s="7" t="s">
        <v>61</v>
      </c>
      <c r="J130" s="7" t="s">
        <v>58</v>
      </c>
      <c r="K130" s="7" t="s">
        <v>58</v>
      </c>
      <c r="L130" s="7" t="s">
        <v>58</v>
      </c>
      <c r="M130" s="7" t="s">
        <v>122</v>
      </c>
      <c r="N130" s="7" t="s">
        <v>76</v>
      </c>
      <c r="O130" s="7" t="s">
        <v>77</v>
      </c>
      <c r="P130" s="7" t="s">
        <v>58</v>
      </c>
      <c r="Q130" s="7" t="s">
        <v>58</v>
      </c>
      <c r="R130" s="8" t="s">
        <v>58</v>
      </c>
      <c r="S130" s="7">
        <v>97920</v>
      </c>
      <c r="T130" s="7">
        <v>4752</v>
      </c>
      <c r="U130" s="3" t="str">
        <f>'!熔岩挂机奖励'!$D$1&amp;'!熔岩挂机奖励'!D128</f>
        <v>金币,0,1,52</v>
      </c>
      <c r="V130" s="1" t="str">
        <f>_xlfn.TEXTJOIN("|",TRUE,'!熔岩挂机奖励'!$E$1&amp;'!熔岩挂机奖励'!E128,'!熔岩挂机奖励'!$F$1&amp;'!熔岩挂机奖励'!F128,'!熔岩挂机奖励'!$G$1&amp;'!熔岩挂机奖励'!G128)</f>
        <v>道具,201004,1,130000|道具,201005,1,52000|道具,101010,1,52000</v>
      </c>
      <c r="W130" s="7">
        <v>0</v>
      </c>
      <c r="X130" s="7">
        <v>0</v>
      </c>
      <c r="Y130" s="7">
        <v>0</v>
      </c>
      <c r="Z130" s="7">
        <v>0</v>
      </c>
      <c r="AA130" s="7">
        <v>0</v>
      </c>
    </row>
    <row r="131" s="1" customFormat="1" ht="17.6" spans="1:27">
      <c r="A131" s="1">
        <v>127</v>
      </c>
      <c r="B131" s="1">
        <v>5</v>
      </c>
      <c r="C131" s="1">
        <v>7</v>
      </c>
      <c r="D131" s="1" t="s">
        <v>57</v>
      </c>
      <c r="E131" s="17">
        <v>0</v>
      </c>
      <c r="F131" s="1">
        <v>60</v>
      </c>
      <c r="G131" s="13" t="s">
        <v>120</v>
      </c>
      <c r="H131" s="7" t="s">
        <v>87</v>
      </c>
      <c r="I131" s="7" t="s">
        <v>61</v>
      </c>
      <c r="J131" s="7" t="s">
        <v>58</v>
      </c>
      <c r="K131" s="7" t="s">
        <v>58</v>
      </c>
      <c r="L131" s="7" t="s">
        <v>58</v>
      </c>
      <c r="M131" s="7" t="s">
        <v>121</v>
      </c>
      <c r="N131" s="7" t="s">
        <v>153</v>
      </c>
      <c r="O131" s="7" t="s">
        <v>59</v>
      </c>
      <c r="P131" s="7" t="s">
        <v>58</v>
      </c>
      <c r="Q131" s="7" t="s">
        <v>58</v>
      </c>
      <c r="R131" s="8" t="s">
        <v>58</v>
      </c>
      <c r="S131" s="7">
        <v>128000</v>
      </c>
      <c r="T131" s="7">
        <v>7704</v>
      </c>
      <c r="U131" s="3" t="str">
        <f>'!熔岩挂机奖励'!$D$1&amp;'!熔岩挂机奖励'!D129</f>
        <v>金币,0,1,52</v>
      </c>
      <c r="V131" s="1" t="str">
        <f>_xlfn.TEXTJOIN("|",TRUE,'!熔岩挂机奖励'!$E$1&amp;'!熔岩挂机奖励'!E129,'!熔岩挂机奖励'!$F$1&amp;'!熔岩挂机奖励'!F129,'!熔岩挂机奖励'!$G$1&amp;'!熔岩挂机奖励'!G129)</f>
        <v>道具,201004,1,130000|道具,201005,1,52000|道具,101010,1,52000</v>
      </c>
      <c r="W131" s="7">
        <v>0</v>
      </c>
      <c r="X131" s="7">
        <v>0</v>
      </c>
      <c r="Y131" s="7">
        <v>0</v>
      </c>
      <c r="Z131" s="7">
        <v>0</v>
      </c>
      <c r="AA131" s="7">
        <v>0</v>
      </c>
    </row>
    <row r="132" s="1" customFormat="1" ht="17.6" spans="1:27">
      <c r="A132" s="1">
        <v>128</v>
      </c>
      <c r="B132" s="1">
        <v>5</v>
      </c>
      <c r="C132" s="1">
        <v>8</v>
      </c>
      <c r="D132" s="1" t="s">
        <v>57</v>
      </c>
      <c r="E132" s="17">
        <v>0</v>
      </c>
      <c r="F132" s="1">
        <v>60</v>
      </c>
      <c r="G132" s="13" t="s">
        <v>120</v>
      </c>
      <c r="H132" s="7" t="s">
        <v>87</v>
      </c>
      <c r="I132" s="7" t="s">
        <v>61</v>
      </c>
      <c r="J132" s="7" t="s">
        <v>93</v>
      </c>
      <c r="K132" s="7" t="s">
        <v>61</v>
      </c>
      <c r="L132" s="7" t="s">
        <v>61</v>
      </c>
      <c r="M132" s="7" t="s">
        <v>121</v>
      </c>
      <c r="N132" s="7" t="s">
        <v>88</v>
      </c>
      <c r="O132" s="7" t="s">
        <v>59</v>
      </c>
      <c r="P132" s="7" t="s">
        <v>58</v>
      </c>
      <c r="Q132" s="7" t="s">
        <v>58</v>
      </c>
      <c r="R132" s="8" t="s">
        <v>58</v>
      </c>
      <c r="S132" s="7">
        <v>133156</v>
      </c>
      <c r="T132" s="7">
        <v>9744</v>
      </c>
      <c r="U132" s="3" t="str">
        <f>'!熔岩挂机奖励'!$D$1&amp;'!熔岩挂机奖励'!D130</f>
        <v>金币,0,1,52</v>
      </c>
      <c r="V132" s="1" t="str">
        <f>_xlfn.TEXTJOIN("|",TRUE,'!熔岩挂机奖励'!$E$1&amp;'!熔岩挂机奖励'!E130,'!熔岩挂机奖励'!$F$1&amp;'!熔岩挂机奖励'!F130,'!熔岩挂机奖励'!$G$1&amp;'!熔岩挂机奖励'!G130)</f>
        <v>道具,201004,1,130000|道具,201005,1,52000|道具,101010,1,52000</v>
      </c>
      <c r="W132" s="7">
        <v>0</v>
      </c>
      <c r="X132" s="7">
        <v>0</v>
      </c>
      <c r="Y132" s="7">
        <v>0</v>
      </c>
      <c r="Z132" s="7">
        <v>0</v>
      </c>
      <c r="AA132" s="7">
        <v>0</v>
      </c>
    </row>
    <row r="133" s="1" customFormat="1" ht="17.6" spans="1:27">
      <c r="A133" s="1">
        <v>129</v>
      </c>
      <c r="B133" s="1">
        <v>5</v>
      </c>
      <c r="C133" s="1">
        <v>9</v>
      </c>
      <c r="D133" s="1" t="s">
        <v>57</v>
      </c>
      <c r="E133" s="17">
        <v>0</v>
      </c>
      <c r="F133" s="1">
        <v>60</v>
      </c>
      <c r="G133" s="13" t="s">
        <v>120</v>
      </c>
      <c r="H133" s="7" t="s">
        <v>61</v>
      </c>
      <c r="I133" s="7" t="s">
        <v>87</v>
      </c>
      <c r="J133" s="7" t="s">
        <v>58</v>
      </c>
      <c r="K133" s="7" t="s">
        <v>58</v>
      </c>
      <c r="L133" s="7" t="s">
        <v>58</v>
      </c>
      <c r="M133" s="7" t="s">
        <v>121</v>
      </c>
      <c r="N133" s="7" t="s">
        <v>88</v>
      </c>
      <c r="O133" s="7" t="s">
        <v>85</v>
      </c>
      <c r="P133" s="7" t="s">
        <v>82</v>
      </c>
      <c r="Q133" s="7" t="s">
        <v>61</v>
      </c>
      <c r="R133" s="8" t="s">
        <v>61</v>
      </c>
      <c r="S133" s="7">
        <v>230760</v>
      </c>
      <c r="T133" s="7">
        <v>13926</v>
      </c>
      <c r="U133" s="3" t="str">
        <f>'!熔岩挂机奖励'!$D$1&amp;'!熔岩挂机奖励'!D131</f>
        <v>金币,0,1,52</v>
      </c>
      <c r="V133" s="1" t="str">
        <f>_xlfn.TEXTJOIN("|",TRUE,'!熔岩挂机奖励'!$E$1&amp;'!熔岩挂机奖励'!E131,'!熔岩挂机奖励'!$F$1&amp;'!熔岩挂机奖励'!F131,'!熔岩挂机奖励'!$G$1&amp;'!熔岩挂机奖励'!G131)</f>
        <v>道具,201004,1,130000|道具,201005,1,52000|道具,101010,1,52000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</row>
    <row r="134" s="1" customFormat="1" ht="17.6" spans="1:27">
      <c r="A134" s="1">
        <v>130</v>
      </c>
      <c r="B134" s="1">
        <v>5</v>
      </c>
      <c r="C134" s="1">
        <v>10</v>
      </c>
      <c r="D134" s="10">
        <v>202004</v>
      </c>
      <c r="E134" s="17">
        <v>2</v>
      </c>
      <c r="F134" s="1">
        <v>60</v>
      </c>
      <c r="G134" s="13" t="s">
        <v>58</v>
      </c>
      <c r="H134" s="7" t="s">
        <v>58</v>
      </c>
      <c r="I134" s="7" t="s">
        <v>58</v>
      </c>
      <c r="J134" s="7" t="s">
        <v>58</v>
      </c>
      <c r="K134" s="7" t="s">
        <v>58</v>
      </c>
      <c r="L134" s="7" t="s">
        <v>58</v>
      </c>
      <c r="M134" s="7" t="s">
        <v>294</v>
      </c>
      <c r="N134" s="7" t="s">
        <v>145</v>
      </c>
      <c r="O134" s="7" t="s">
        <v>64</v>
      </c>
      <c r="P134" s="7" t="s">
        <v>58</v>
      </c>
      <c r="Q134" s="7" t="s">
        <v>58</v>
      </c>
      <c r="R134" s="8" t="s">
        <v>58</v>
      </c>
      <c r="S134" s="7">
        <v>1440000</v>
      </c>
      <c r="T134" s="7">
        <v>2880</v>
      </c>
      <c r="U134" s="3" t="str">
        <f>'!熔岩挂机奖励'!$D$1&amp;'!熔岩挂机奖励'!D132</f>
        <v>金币,0,1,52</v>
      </c>
      <c r="V134" s="1" t="str">
        <f>_xlfn.TEXTJOIN("|",TRUE,'!熔岩挂机奖励'!$E$1&amp;'!熔岩挂机奖励'!E132,'!熔岩挂机奖励'!$F$1&amp;'!熔岩挂机奖励'!F132,'!熔岩挂机奖励'!$G$1&amp;'!熔岩挂机奖励'!G132)</f>
        <v>道具,201004,1,130000|道具,201005,1,52000|道具,101010,1,52000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</row>
    <row r="135" s="1" customFormat="1" ht="17.6" spans="1:27">
      <c r="A135" s="1">
        <v>131</v>
      </c>
      <c r="B135" s="1">
        <v>5</v>
      </c>
      <c r="C135" s="1">
        <v>11</v>
      </c>
      <c r="D135" s="1" t="s">
        <v>296</v>
      </c>
      <c r="E135" s="17">
        <v>0</v>
      </c>
      <c r="F135" s="1">
        <v>60</v>
      </c>
      <c r="G135" s="13" t="s">
        <v>111</v>
      </c>
      <c r="H135" s="7" t="s">
        <v>297</v>
      </c>
      <c r="I135" s="7" t="s">
        <v>61</v>
      </c>
      <c r="J135" s="7" t="s">
        <v>58</v>
      </c>
      <c r="K135" s="7" t="s">
        <v>58</v>
      </c>
      <c r="L135" s="7" t="s">
        <v>58</v>
      </c>
      <c r="M135" s="7" t="s">
        <v>58</v>
      </c>
      <c r="N135" s="7" t="s">
        <v>58</v>
      </c>
      <c r="O135" s="7" t="s">
        <v>58</v>
      </c>
      <c r="P135" s="7" t="s">
        <v>298</v>
      </c>
      <c r="Q135" s="7" t="s">
        <v>230</v>
      </c>
      <c r="R135" s="8" t="s">
        <v>77</v>
      </c>
      <c r="S135" s="7">
        <v>376320</v>
      </c>
      <c r="T135" s="7">
        <v>4512</v>
      </c>
      <c r="U135" s="3" t="str">
        <f>'!熔岩挂机奖励'!$D$1&amp;'!熔岩挂机奖励'!D133</f>
        <v>金币,0,1,54</v>
      </c>
      <c r="V135" s="1" t="str">
        <f>_xlfn.TEXTJOIN("|",TRUE,'!熔岩挂机奖励'!$E$1&amp;'!熔岩挂机奖励'!E133,'!熔岩挂机奖励'!$F$1&amp;'!熔岩挂机奖励'!F133,'!熔岩挂机奖励'!$G$1&amp;'!熔岩挂机奖励'!G133)</f>
        <v>道具,201004,1,135000|道具,201005,1,54000|道具,101010,1,54000</v>
      </c>
      <c r="W135" s="7">
        <v>0</v>
      </c>
      <c r="X135" s="7">
        <v>0</v>
      </c>
      <c r="Y135" s="7">
        <v>0</v>
      </c>
      <c r="Z135" s="7">
        <v>0</v>
      </c>
      <c r="AA135" s="7">
        <v>0</v>
      </c>
    </row>
    <row r="136" s="1" customFormat="1" ht="17.6" spans="1:27">
      <c r="A136" s="1">
        <v>132</v>
      </c>
      <c r="B136" s="1">
        <v>5</v>
      </c>
      <c r="C136" s="1">
        <v>12</v>
      </c>
      <c r="D136" s="1" t="s">
        <v>296</v>
      </c>
      <c r="E136" s="17">
        <v>0</v>
      </c>
      <c r="F136" s="1">
        <v>60</v>
      </c>
      <c r="G136" s="13" t="s">
        <v>111</v>
      </c>
      <c r="H136" s="7" t="s">
        <v>299</v>
      </c>
      <c r="I136" s="7" t="s">
        <v>61</v>
      </c>
      <c r="J136" s="7" t="s">
        <v>120</v>
      </c>
      <c r="K136" s="7" t="s">
        <v>87</v>
      </c>
      <c r="L136" s="7" t="s">
        <v>61</v>
      </c>
      <c r="M136" s="7" t="s">
        <v>278</v>
      </c>
      <c r="N136" s="7" t="s">
        <v>147</v>
      </c>
      <c r="O136" s="7" t="s">
        <v>61</v>
      </c>
      <c r="P136" s="7" t="s">
        <v>58</v>
      </c>
      <c r="Q136" s="7" t="s">
        <v>58</v>
      </c>
      <c r="R136" s="8" t="s">
        <v>58</v>
      </c>
      <c r="S136" s="7">
        <v>499520</v>
      </c>
      <c r="T136" s="7">
        <v>4560</v>
      </c>
      <c r="U136" s="3" t="str">
        <f>'!熔岩挂机奖励'!$D$1&amp;'!熔岩挂机奖励'!D134</f>
        <v>金币,0,1,54</v>
      </c>
      <c r="V136" s="1" t="str">
        <f>_xlfn.TEXTJOIN("|",TRUE,'!熔岩挂机奖励'!$E$1&amp;'!熔岩挂机奖励'!E134,'!熔岩挂机奖励'!$F$1&amp;'!熔岩挂机奖励'!F134,'!熔岩挂机奖励'!$G$1&amp;'!熔岩挂机奖励'!G134)</f>
        <v>道具,201004,1,135000|道具,201005,1,54000|道具,101010,1,54000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</row>
    <row r="137" s="1" customFormat="1" ht="17.6" spans="1:27">
      <c r="A137" s="1">
        <v>133</v>
      </c>
      <c r="B137" s="1">
        <v>5</v>
      </c>
      <c r="C137" s="1">
        <v>13</v>
      </c>
      <c r="D137" s="10">
        <v>201011</v>
      </c>
      <c r="E137" s="17">
        <v>0</v>
      </c>
      <c r="F137" s="1">
        <v>60</v>
      </c>
      <c r="G137" s="13" t="s">
        <v>111</v>
      </c>
      <c r="H137" s="7" t="s">
        <v>299</v>
      </c>
      <c r="I137" s="7" t="s">
        <v>61</v>
      </c>
      <c r="J137" s="7" t="s">
        <v>120</v>
      </c>
      <c r="K137" s="7" t="s">
        <v>300</v>
      </c>
      <c r="L137" s="7" t="s">
        <v>61</v>
      </c>
      <c r="M137" s="7" t="s">
        <v>121</v>
      </c>
      <c r="N137" s="7" t="s">
        <v>301</v>
      </c>
      <c r="O137" s="7" t="s">
        <v>59</v>
      </c>
      <c r="P137" s="7" t="s">
        <v>58</v>
      </c>
      <c r="Q137" s="7" t="s">
        <v>58</v>
      </c>
      <c r="R137" s="8" t="s">
        <v>58</v>
      </c>
      <c r="S137" s="7">
        <v>1018880</v>
      </c>
      <c r="T137" s="7">
        <v>28944</v>
      </c>
      <c r="U137" s="3" t="str">
        <f>'!熔岩挂机奖励'!$D$1&amp;'!熔岩挂机奖励'!D135</f>
        <v>金币,0,1,54</v>
      </c>
      <c r="V137" s="1" t="str">
        <f>_xlfn.TEXTJOIN("|",TRUE,'!熔岩挂机奖励'!$E$1&amp;'!熔岩挂机奖励'!E135,'!熔岩挂机奖励'!$F$1&amp;'!熔岩挂机奖励'!F135,'!熔岩挂机奖励'!$G$1&amp;'!熔岩挂机奖励'!G135)</f>
        <v>道具,201004,1,135000|道具,201005,1,54000|道具,101010,1,54000</v>
      </c>
      <c r="W137" s="7">
        <v>0</v>
      </c>
      <c r="X137" s="7">
        <v>0</v>
      </c>
      <c r="Y137" s="7">
        <v>0</v>
      </c>
      <c r="Z137" s="7">
        <v>0</v>
      </c>
      <c r="AA137" s="7">
        <v>0</v>
      </c>
    </row>
    <row r="138" s="1" customFormat="1" ht="17.6" spans="1:27">
      <c r="A138" s="1">
        <v>134</v>
      </c>
      <c r="B138" s="1">
        <v>5</v>
      </c>
      <c r="C138" s="1">
        <v>14</v>
      </c>
      <c r="D138" s="10">
        <v>201011</v>
      </c>
      <c r="E138" s="17">
        <v>0</v>
      </c>
      <c r="F138" s="1">
        <v>60</v>
      </c>
      <c r="G138" s="13" t="s">
        <v>111</v>
      </c>
      <c r="H138" s="7" t="s">
        <v>299</v>
      </c>
      <c r="I138" s="7" t="s">
        <v>165</v>
      </c>
      <c r="J138" s="7" t="s">
        <v>120</v>
      </c>
      <c r="K138" s="7" t="s">
        <v>297</v>
      </c>
      <c r="L138" s="7" t="s">
        <v>61</v>
      </c>
      <c r="M138" s="7" t="s">
        <v>279</v>
      </c>
      <c r="N138" s="7" t="s">
        <v>299</v>
      </c>
      <c r="O138" s="7" t="s">
        <v>165</v>
      </c>
      <c r="P138" s="7" t="s">
        <v>58</v>
      </c>
      <c r="Q138" s="7" t="s">
        <v>58</v>
      </c>
      <c r="R138" s="8" t="s">
        <v>58</v>
      </c>
      <c r="S138" s="7">
        <v>1353600</v>
      </c>
      <c r="T138" s="7">
        <v>44496</v>
      </c>
      <c r="U138" s="3" t="str">
        <f>'!熔岩挂机奖励'!$D$1&amp;'!熔岩挂机奖励'!D136</f>
        <v>金币,0,1,54</v>
      </c>
      <c r="V138" s="1" t="str">
        <f>_xlfn.TEXTJOIN("|",TRUE,'!熔岩挂机奖励'!$E$1&amp;'!熔岩挂机奖励'!E136,'!熔岩挂机奖励'!$F$1&amp;'!熔岩挂机奖励'!F136,'!熔岩挂机奖励'!$G$1&amp;'!熔岩挂机奖励'!G136)</f>
        <v>道具,201004,1,135000|道具,201005,1,54000|道具,101010,1,54000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</row>
    <row r="139" s="1" customFormat="1" ht="17.6" spans="1:27">
      <c r="A139" s="1">
        <v>135</v>
      </c>
      <c r="B139" s="1">
        <v>5</v>
      </c>
      <c r="C139" s="1">
        <v>15</v>
      </c>
      <c r="D139" s="10">
        <v>201014</v>
      </c>
      <c r="E139" s="17">
        <v>1</v>
      </c>
      <c r="F139" s="1">
        <v>60</v>
      </c>
      <c r="G139" s="13" t="s">
        <v>58</v>
      </c>
      <c r="H139" s="7" t="s">
        <v>58</v>
      </c>
      <c r="I139" s="7" t="s">
        <v>58</v>
      </c>
      <c r="J139" s="7" t="s">
        <v>302</v>
      </c>
      <c r="K139" s="7" t="s">
        <v>145</v>
      </c>
      <c r="L139" s="7" t="s">
        <v>64</v>
      </c>
      <c r="M139" s="7" t="s">
        <v>303</v>
      </c>
      <c r="N139" s="7" t="s">
        <v>304</v>
      </c>
      <c r="O139" s="7" t="s">
        <v>100</v>
      </c>
      <c r="P139" s="7" t="s">
        <v>302</v>
      </c>
      <c r="Q139" s="7" t="s">
        <v>145</v>
      </c>
      <c r="R139" s="8" t="s">
        <v>64</v>
      </c>
      <c r="S139" s="7">
        <v>2456960</v>
      </c>
      <c r="T139" s="7">
        <v>18000</v>
      </c>
      <c r="U139" s="3" t="str">
        <f>'!熔岩挂机奖励'!$D$1&amp;'!熔岩挂机奖励'!D137</f>
        <v>金币,0,1,54</v>
      </c>
      <c r="V139" s="1" t="str">
        <f>_xlfn.TEXTJOIN("|",TRUE,'!熔岩挂机奖励'!$E$1&amp;'!熔岩挂机奖励'!E137,'!熔岩挂机奖励'!$F$1&amp;'!熔岩挂机奖励'!F137,'!熔岩挂机奖励'!$G$1&amp;'!熔岩挂机奖励'!G137)</f>
        <v>道具,201004,1,135000|道具,201005,1,54000|道具,101010,1,54000</v>
      </c>
      <c r="W139" s="7">
        <v>0</v>
      </c>
      <c r="X139" s="7">
        <v>0</v>
      </c>
      <c r="Y139" s="7">
        <v>0</v>
      </c>
      <c r="Z139" s="7">
        <v>0</v>
      </c>
      <c r="AA139" s="7">
        <v>0</v>
      </c>
    </row>
    <row r="140" s="1" customFormat="1" ht="17.6" spans="1:27">
      <c r="A140" s="1">
        <v>136</v>
      </c>
      <c r="B140" s="1">
        <v>5</v>
      </c>
      <c r="C140" s="1">
        <v>16</v>
      </c>
      <c r="D140" s="1" t="s">
        <v>57</v>
      </c>
      <c r="E140" s="17">
        <v>0</v>
      </c>
      <c r="F140" s="1">
        <v>60</v>
      </c>
      <c r="G140" s="13" t="s">
        <v>305</v>
      </c>
      <c r="H140" s="7" t="s">
        <v>297</v>
      </c>
      <c r="I140" s="7" t="s">
        <v>61</v>
      </c>
      <c r="J140" s="7" t="s">
        <v>58</v>
      </c>
      <c r="K140" s="7" t="s">
        <v>58</v>
      </c>
      <c r="L140" s="7" t="s">
        <v>58</v>
      </c>
      <c r="M140" s="7" t="s">
        <v>306</v>
      </c>
      <c r="N140" s="7" t="s">
        <v>299</v>
      </c>
      <c r="O140" s="7" t="s">
        <v>61</v>
      </c>
      <c r="P140" s="7" t="s">
        <v>58</v>
      </c>
      <c r="Q140" s="7" t="s">
        <v>58</v>
      </c>
      <c r="R140" s="8" t="s">
        <v>58</v>
      </c>
      <c r="S140" s="7">
        <v>1572560</v>
      </c>
      <c r="T140" s="7">
        <v>6868</v>
      </c>
      <c r="U140" s="3" t="str">
        <f>'!熔岩挂机奖励'!$D$1&amp;'!熔岩挂机奖励'!D138</f>
        <v>金币,0,1,56</v>
      </c>
      <c r="V140" s="1" t="str">
        <f>_xlfn.TEXTJOIN("|",TRUE,'!熔岩挂机奖励'!$E$1&amp;'!熔岩挂机奖励'!E138,'!熔岩挂机奖励'!$F$1&amp;'!熔岩挂机奖励'!F138,'!熔岩挂机奖励'!$G$1&amp;'!熔岩挂机奖励'!G138)</f>
        <v>道具,201004,1,140000|道具,201005,1,56000|道具,101010,1,56000</v>
      </c>
      <c r="W140" s="7">
        <v>0</v>
      </c>
      <c r="X140" s="7">
        <v>0</v>
      </c>
      <c r="Y140" s="7">
        <v>0</v>
      </c>
      <c r="Z140" s="7">
        <v>0</v>
      </c>
      <c r="AA140" s="7">
        <v>0</v>
      </c>
    </row>
    <row r="141" s="1" customFormat="1" ht="17.6" spans="1:27">
      <c r="A141" s="1">
        <v>137</v>
      </c>
      <c r="B141" s="1">
        <v>5</v>
      </c>
      <c r="C141" s="1">
        <v>17</v>
      </c>
      <c r="D141" s="1" t="s">
        <v>57</v>
      </c>
      <c r="E141" s="17">
        <v>0</v>
      </c>
      <c r="F141" s="1">
        <v>60</v>
      </c>
      <c r="G141" s="13" t="s">
        <v>305</v>
      </c>
      <c r="H141" s="7" t="s">
        <v>307</v>
      </c>
      <c r="I141" s="7" t="s">
        <v>61</v>
      </c>
      <c r="J141" s="7" t="s">
        <v>58</v>
      </c>
      <c r="K141" s="7" t="s">
        <v>58</v>
      </c>
      <c r="L141" s="7" t="s">
        <v>58</v>
      </c>
      <c r="M141" s="7" t="s">
        <v>308</v>
      </c>
      <c r="N141" s="7" t="s">
        <v>309</v>
      </c>
      <c r="O141" s="7" t="s">
        <v>59</v>
      </c>
      <c r="P141" s="7" t="s">
        <v>306</v>
      </c>
      <c r="Q141" s="7" t="s">
        <v>87</v>
      </c>
      <c r="R141" s="8" t="s">
        <v>61</v>
      </c>
      <c r="S141" s="7">
        <v>1866480</v>
      </c>
      <c r="T141" s="7">
        <v>9140</v>
      </c>
      <c r="U141" s="3" t="str">
        <f>'!熔岩挂机奖励'!$D$1&amp;'!熔岩挂机奖励'!D139</f>
        <v>金币,0,1,56</v>
      </c>
      <c r="V141" s="1" t="str">
        <f>_xlfn.TEXTJOIN("|",TRUE,'!熔岩挂机奖励'!$E$1&amp;'!熔岩挂机奖励'!E139,'!熔岩挂机奖励'!$F$1&amp;'!熔岩挂机奖励'!F139,'!熔岩挂机奖励'!$G$1&amp;'!熔岩挂机奖励'!G139)</f>
        <v>道具,201004,1,140000|道具,201005,1,56000|道具,101010,1,56000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</row>
    <row r="142" s="1" customFormat="1" ht="17.6" spans="1:27">
      <c r="A142" s="1">
        <v>138</v>
      </c>
      <c r="B142" s="1">
        <v>5</v>
      </c>
      <c r="C142" s="1">
        <v>18</v>
      </c>
      <c r="D142" s="1" t="s">
        <v>57</v>
      </c>
      <c r="E142" s="17">
        <v>0</v>
      </c>
      <c r="F142" s="1">
        <v>60</v>
      </c>
      <c r="G142" s="13" t="s">
        <v>310</v>
      </c>
      <c r="H142" s="7" t="s">
        <v>311</v>
      </c>
      <c r="I142" s="7" t="s">
        <v>59</v>
      </c>
      <c r="J142" s="7" t="s">
        <v>58</v>
      </c>
      <c r="K142" s="7" t="s">
        <v>58</v>
      </c>
      <c r="L142" s="7" t="s">
        <v>58</v>
      </c>
      <c r="M142" s="7" t="s">
        <v>308</v>
      </c>
      <c r="N142" s="7" t="s">
        <v>309</v>
      </c>
      <c r="O142" s="7" t="s">
        <v>59</v>
      </c>
      <c r="P142" s="7" t="s">
        <v>306</v>
      </c>
      <c r="Q142" s="7" t="s">
        <v>87</v>
      </c>
      <c r="R142" s="8" t="s">
        <v>61</v>
      </c>
      <c r="S142" s="7">
        <v>1989680</v>
      </c>
      <c r="T142" s="7">
        <v>9544</v>
      </c>
      <c r="U142" s="3" t="str">
        <f>'!熔岩挂机奖励'!$D$1&amp;'!熔岩挂机奖励'!D140</f>
        <v>金币,0,1,56</v>
      </c>
      <c r="V142" s="1" t="str">
        <f>_xlfn.TEXTJOIN("|",TRUE,'!熔岩挂机奖励'!$E$1&amp;'!熔岩挂机奖励'!E140,'!熔岩挂机奖励'!$F$1&amp;'!熔岩挂机奖励'!F140,'!熔岩挂机奖励'!$G$1&amp;'!熔岩挂机奖励'!G140)</f>
        <v>道具,201004,1,140000|道具,201005,1,56000|道具,101010,1,56000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</row>
    <row r="143" s="1" customFormat="1" ht="17.6" spans="1:27">
      <c r="A143" s="1">
        <v>139</v>
      </c>
      <c r="B143" s="1">
        <v>5</v>
      </c>
      <c r="C143" s="1">
        <v>19</v>
      </c>
      <c r="D143" s="1" t="s">
        <v>57</v>
      </c>
      <c r="E143" s="17">
        <v>0</v>
      </c>
      <c r="F143" s="1">
        <v>60</v>
      </c>
      <c r="G143" s="13" t="s">
        <v>310</v>
      </c>
      <c r="H143" s="7" t="s">
        <v>312</v>
      </c>
      <c r="I143" s="7" t="s">
        <v>59</v>
      </c>
      <c r="J143" s="7" t="s">
        <v>313</v>
      </c>
      <c r="K143" s="7" t="s">
        <v>125</v>
      </c>
      <c r="L143" s="7" t="s">
        <v>77</v>
      </c>
      <c r="M143" s="7" t="s">
        <v>308</v>
      </c>
      <c r="N143" s="7" t="s">
        <v>309</v>
      </c>
      <c r="O143" s="7" t="s">
        <v>59</v>
      </c>
      <c r="P143" s="7" t="s">
        <v>308</v>
      </c>
      <c r="Q143" s="7" t="s">
        <v>78</v>
      </c>
      <c r="R143" s="8" t="s">
        <v>59</v>
      </c>
      <c r="S143" s="7">
        <v>2213200</v>
      </c>
      <c r="T143" s="7">
        <v>11680</v>
      </c>
      <c r="U143" s="3" t="str">
        <f>'!熔岩挂机奖励'!$D$1&amp;'!熔岩挂机奖励'!D141</f>
        <v>金币,0,1,56</v>
      </c>
      <c r="V143" s="1" t="str">
        <f>_xlfn.TEXTJOIN("|",TRUE,'!熔岩挂机奖励'!$E$1&amp;'!熔岩挂机奖励'!E141,'!熔岩挂机奖励'!$F$1&amp;'!熔岩挂机奖励'!F141,'!熔岩挂机奖励'!$G$1&amp;'!熔岩挂机奖励'!G141)</f>
        <v>道具,201004,1,140000|道具,201005,1,56000|道具,101010,1,56000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</row>
    <row r="144" s="1" customFormat="1" ht="17.6" spans="1:27">
      <c r="A144" s="1">
        <v>140</v>
      </c>
      <c r="B144" s="1">
        <v>5</v>
      </c>
      <c r="C144" s="1">
        <v>20</v>
      </c>
      <c r="D144" s="10">
        <v>203004</v>
      </c>
      <c r="E144" s="17">
        <v>2</v>
      </c>
      <c r="F144" s="1">
        <v>60</v>
      </c>
      <c r="G144" s="13" t="s">
        <v>58</v>
      </c>
      <c r="H144" s="7" t="s">
        <v>58</v>
      </c>
      <c r="I144" s="7" t="s">
        <v>58</v>
      </c>
      <c r="J144" s="7" t="s">
        <v>58</v>
      </c>
      <c r="K144" s="7" t="s">
        <v>58</v>
      </c>
      <c r="L144" s="7" t="s">
        <v>58</v>
      </c>
      <c r="M144" s="7" t="s">
        <v>314</v>
      </c>
      <c r="N144" s="7" t="s">
        <v>80</v>
      </c>
      <c r="O144" s="7" t="s">
        <v>64</v>
      </c>
      <c r="P144" s="7" t="s">
        <v>58</v>
      </c>
      <c r="Q144" s="7" t="s">
        <v>58</v>
      </c>
      <c r="R144" s="8" t="s">
        <v>58</v>
      </c>
      <c r="S144" s="7">
        <v>5400000</v>
      </c>
      <c r="T144" s="7">
        <v>5760</v>
      </c>
      <c r="U144" s="3" t="str">
        <f>'!熔岩挂机奖励'!$D$1&amp;'!熔岩挂机奖励'!D142</f>
        <v>金币,0,1,56</v>
      </c>
      <c r="V144" s="1" t="str">
        <f>_xlfn.TEXTJOIN("|",TRUE,'!熔岩挂机奖励'!$E$1&amp;'!熔岩挂机奖励'!E142,'!熔岩挂机奖励'!$F$1&amp;'!熔岩挂机奖励'!F142,'!熔岩挂机奖励'!$G$1&amp;'!熔岩挂机奖励'!G142)</f>
        <v>道具,201004,1,140000|道具,201005,1,56000|道具,101010,1,56000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</row>
    <row r="145" s="1" customFormat="1" ht="17.6" spans="1:27">
      <c r="A145" s="1">
        <v>141</v>
      </c>
      <c r="B145" s="1">
        <v>5</v>
      </c>
      <c r="C145" s="1">
        <v>21</v>
      </c>
      <c r="D145" s="1" t="s">
        <v>57</v>
      </c>
      <c r="E145" s="17">
        <v>0</v>
      </c>
      <c r="F145" s="1">
        <v>60</v>
      </c>
      <c r="G145" s="13" t="s">
        <v>305</v>
      </c>
      <c r="H145" s="7" t="s">
        <v>315</v>
      </c>
      <c r="I145" s="7" t="s">
        <v>61</v>
      </c>
      <c r="J145" s="7" t="s">
        <v>316</v>
      </c>
      <c r="K145" s="7" t="s">
        <v>317</v>
      </c>
      <c r="L145" s="7" t="s">
        <v>59</v>
      </c>
      <c r="M145" s="7" t="s">
        <v>58</v>
      </c>
      <c r="N145" s="7" t="s">
        <v>58</v>
      </c>
      <c r="O145" s="7" t="s">
        <v>58</v>
      </c>
      <c r="P145" s="7" t="s">
        <v>58</v>
      </c>
      <c r="Q145" s="7" t="s">
        <v>58</v>
      </c>
      <c r="R145" s="8" t="s">
        <v>58</v>
      </c>
      <c r="S145" s="7">
        <v>3409520</v>
      </c>
      <c r="T145" s="7">
        <v>16184</v>
      </c>
      <c r="U145" s="3" t="str">
        <f>'!熔岩挂机奖励'!$D$1&amp;'!熔岩挂机奖励'!D143</f>
        <v>金币,0,1,58</v>
      </c>
      <c r="V145" s="1" t="str">
        <f>_xlfn.TEXTJOIN("|",TRUE,'!熔岩挂机奖励'!$E$1&amp;'!熔岩挂机奖励'!E143,'!熔岩挂机奖励'!$F$1&amp;'!熔岩挂机奖励'!F143,'!熔岩挂机奖励'!$G$1&amp;'!熔岩挂机奖励'!G143)</f>
        <v>道具,201004,1,145000|道具,201005,1,58000|道具,101010,1,58000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</row>
    <row r="146" s="1" customFormat="1" ht="17.6" spans="1:27">
      <c r="A146" s="1">
        <v>142</v>
      </c>
      <c r="B146" s="1">
        <v>5</v>
      </c>
      <c r="C146" s="1">
        <v>22</v>
      </c>
      <c r="D146" s="1" t="s">
        <v>57</v>
      </c>
      <c r="E146" s="17">
        <v>0</v>
      </c>
      <c r="F146" s="1">
        <v>60</v>
      </c>
      <c r="G146" s="13" t="s">
        <v>305</v>
      </c>
      <c r="H146" s="7" t="s">
        <v>315</v>
      </c>
      <c r="I146" s="7" t="s">
        <v>61</v>
      </c>
      <c r="J146" s="7" t="s">
        <v>306</v>
      </c>
      <c r="K146" s="7" t="s">
        <v>315</v>
      </c>
      <c r="L146" s="7" t="s">
        <v>61</v>
      </c>
      <c r="M146" s="7" t="s">
        <v>318</v>
      </c>
      <c r="N146" s="7" t="s">
        <v>76</v>
      </c>
      <c r="O146" s="7" t="s">
        <v>77</v>
      </c>
      <c r="P146" s="7" t="s">
        <v>305</v>
      </c>
      <c r="Q146" s="7" t="s">
        <v>299</v>
      </c>
      <c r="R146" s="8" t="s">
        <v>87</v>
      </c>
      <c r="S146" s="7">
        <v>3545520</v>
      </c>
      <c r="T146" s="7">
        <v>15536</v>
      </c>
      <c r="U146" s="3" t="str">
        <f>'!熔岩挂机奖励'!$D$1&amp;'!熔岩挂机奖励'!D144</f>
        <v>金币,0,1,58</v>
      </c>
      <c r="V146" s="1" t="str">
        <f>_xlfn.TEXTJOIN("|",TRUE,'!熔岩挂机奖励'!$E$1&amp;'!熔岩挂机奖励'!E144,'!熔岩挂机奖励'!$F$1&amp;'!熔岩挂机奖励'!F144,'!熔岩挂机奖励'!$G$1&amp;'!熔岩挂机奖励'!G144)</f>
        <v>道具,201004,1,145000|道具,201005,1,58000|道具,101010,1,58000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</row>
    <row r="147" s="1" customFormat="1" ht="17.6" spans="1:27">
      <c r="A147" s="1">
        <v>143</v>
      </c>
      <c r="B147" s="1">
        <v>5</v>
      </c>
      <c r="C147" s="1">
        <v>23</v>
      </c>
      <c r="D147" s="1" t="s">
        <v>57</v>
      </c>
      <c r="E147" s="17">
        <v>0</v>
      </c>
      <c r="F147" s="1">
        <v>60</v>
      </c>
      <c r="G147" s="13" t="s">
        <v>305</v>
      </c>
      <c r="H147" s="7" t="s">
        <v>319</v>
      </c>
      <c r="I147" s="7" t="s">
        <v>87</v>
      </c>
      <c r="J147" s="7" t="s">
        <v>306</v>
      </c>
      <c r="K147" s="7" t="s">
        <v>315</v>
      </c>
      <c r="L147" s="7" t="s">
        <v>61</v>
      </c>
      <c r="M147" s="7" t="s">
        <v>320</v>
      </c>
      <c r="N147" s="7" t="s">
        <v>88</v>
      </c>
      <c r="O147" s="7" t="s">
        <v>59</v>
      </c>
      <c r="P147" s="7" t="s">
        <v>305</v>
      </c>
      <c r="Q147" s="7" t="s">
        <v>165</v>
      </c>
      <c r="R147" s="8" t="s">
        <v>61</v>
      </c>
      <c r="S147" s="7">
        <v>3727280</v>
      </c>
      <c r="T147" s="7">
        <v>19236</v>
      </c>
      <c r="U147" s="3" t="str">
        <f>'!熔岩挂机奖励'!$D$1&amp;'!熔岩挂机奖励'!D145</f>
        <v>金币,0,1,58</v>
      </c>
      <c r="V147" s="1" t="str">
        <f>_xlfn.TEXTJOIN("|",TRUE,'!熔岩挂机奖励'!$E$1&amp;'!熔岩挂机奖励'!E145,'!熔岩挂机奖励'!$F$1&amp;'!熔岩挂机奖励'!F145,'!熔岩挂机奖励'!$G$1&amp;'!熔岩挂机奖励'!G145)</f>
        <v>道具,201004,1,145000|道具,201005,1,58000|道具,101010,1,58000</v>
      </c>
      <c r="W147" s="7">
        <v>0</v>
      </c>
      <c r="X147" s="7">
        <v>0</v>
      </c>
      <c r="Y147" s="7">
        <v>0</v>
      </c>
      <c r="Z147" s="7">
        <v>0</v>
      </c>
      <c r="AA147" s="7">
        <v>0</v>
      </c>
    </row>
    <row r="148" s="1" customFormat="1" ht="17.6" spans="1:27">
      <c r="A148" s="1">
        <v>144</v>
      </c>
      <c r="B148" s="1">
        <v>5</v>
      </c>
      <c r="C148" s="1">
        <v>24</v>
      </c>
      <c r="D148" s="1" t="s">
        <v>57</v>
      </c>
      <c r="E148" s="17">
        <v>0</v>
      </c>
      <c r="F148" s="1">
        <v>60</v>
      </c>
      <c r="G148" s="13" t="s">
        <v>310</v>
      </c>
      <c r="H148" s="7" t="s">
        <v>321</v>
      </c>
      <c r="I148" s="7" t="s">
        <v>59</v>
      </c>
      <c r="J148" s="7" t="s">
        <v>306</v>
      </c>
      <c r="K148" s="7" t="s">
        <v>315</v>
      </c>
      <c r="L148" s="7" t="s">
        <v>87</v>
      </c>
      <c r="M148" s="7" t="s">
        <v>320</v>
      </c>
      <c r="N148" s="7" t="s">
        <v>88</v>
      </c>
      <c r="O148" s="7" t="s">
        <v>275</v>
      </c>
      <c r="P148" s="7" t="s">
        <v>305</v>
      </c>
      <c r="Q148" s="7" t="s">
        <v>165</v>
      </c>
      <c r="R148" s="8" t="s">
        <v>61</v>
      </c>
      <c r="S148" s="7">
        <v>3905120</v>
      </c>
      <c r="T148" s="7">
        <v>34300</v>
      </c>
      <c r="U148" s="3" t="str">
        <f>'!熔岩挂机奖励'!$D$1&amp;'!熔岩挂机奖励'!D146</f>
        <v>金币,0,1,58</v>
      </c>
      <c r="V148" s="1" t="str">
        <f>_xlfn.TEXTJOIN("|",TRUE,'!熔岩挂机奖励'!$E$1&amp;'!熔岩挂机奖励'!E146,'!熔岩挂机奖励'!$F$1&amp;'!熔岩挂机奖励'!F146,'!熔岩挂机奖励'!$G$1&amp;'!熔岩挂机奖励'!G146)</f>
        <v>道具,201004,1,145000|道具,201005,1,58000|道具,101010,1,58000</v>
      </c>
      <c r="W148" s="7">
        <v>0</v>
      </c>
      <c r="X148" s="7">
        <v>0</v>
      </c>
      <c r="Y148" s="7">
        <v>0</v>
      </c>
      <c r="Z148" s="7">
        <v>0</v>
      </c>
      <c r="AA148" s="7">
        <v>0</v>
      </c>
    </row>
    <row r="149" s="1" customFormat="1" ht="17.6" spans="1:27">
      <c r="A149" s="1">
        <v>145</v>
      </c>
      <c r="B149" s="1">
        <v>5</v>
      </c>
      <c r="C149" s="1">
        <v>25</v>
      </c>
      <c r="D149" s="10">
        <v>201014</v>
      </c>
      <c r="E149" s="17">
        <v>1</v>
      </c>
      <c r="F149" s="1">
        <v>60</v>
      </c>
      <c r="G149" s="13" t="s">
        <v>58</v>
      </c>
      <c r="H149" s="7" t="s">
        <v>58</v>
      </c>
      <c r="I149" s="7" t="s">
        <v>58</v>
      </c>
      <c r="J149" s="7" t="s">
        <v>322</v>
      </c>
      <c r="K149" s="7" t="s">
        <v>323</v>
      </c>
      <c r="L149" s="7" t="s">
        <v>64</v>
      </c>
      <c r="M149" s="7" t="s">
        <v>324</v>
      </c>
      <c r="N149" s="7" t="s">
        <v>325</v>
      </c>
      <c r="O149" s="7" t="s">
        <v>100</v>
      </c>
      <c r="P149" s="7" t="s">
        <v>322</v>
      </c>
      <c r="Q149" s="7" t="s">
        <v>323</v>
      </c>
      <c r="R149" s="8" t="s">
        <v>64</v>
      </c>
      <c r="S149" s="7">
        <v>6140800</v>
      </c>
      <c r="T149" s="7">
        <v>19264</v>
      </c>
      <c r="U149" s="3" t="str">
        <f>'!熔岩挂机奖励'!$D$1&amp;'!熔岩挂机奖励'!D147</f>
        <v>金币,0,1,58</v>
      </c>
      <c r="V149" s="1" t="str">
        <f>_xlfn.TEXTJOIN("|",TRUE,'!熔岩挂机奖励'!$E$1&amp;'!熔岩挂机奖励'!E147,'!熔岩挂机奖励'!$F$1&amp;'!熔岩挂机奖励'!F147,'!熔岩挂机奖励'!$G$1&amp;'!熔岩挂机奖励'!G147)</f>
        <v>道具,201004,1,145000|道具,201005,1,58000|道具,101010,1,58000</v>
      </c>
      <c r="W149" s="7">
        <v>0</v>
      </c>
      <c r="X149" s="7">
        <v>0</v>
      </c>
      <c r="Y149" s="7">
        <v>0</v>
      </c>
      <c r="Z149" s="7">
        <v>0</v>
      </c>
      <c r="AA149" s="7">
        <v>0</v>
      </c>
    </row>
    <row r="150" s="1" customFormat="1" ht="17.6" spans="1:27">
      <c r="A150" s="1">
        <v>146</v>
      </c>
      <c r="B150" s="1">
        <v>5</v>
      </c>
      <c r="C150" s="1">
        <v>26</v>
      </c>
      <c r="D150" s="1" t="s">
        <v>57</v>
      </c>
      <c r="E150" s="17">
        <v>0</v>
      </c>
      <c r="F150" s="1">
        <v>60</v>
      </c>
      <c r="G150" s="13" t="s">
        <v>310</v>
      </c>
      <c r="H150" s="7" t="s">
        <v>326</v>
      </c>
      <c r="I150" s="7" t="s">
        <v>59</v>
      </c>
      <c r="J150" s="7" t="s">
        <v>58</v>
      </c>
      <c r="K150" s="7" t="s">
        <v>58</v>
      </c>
      <c r="L150" s="7" t="s">
        <v>58</v>
      </c>
      <c r="M150" s="7" t="s">
        <v>58</v>
      </c>
      <c r="N150" s="7" t="s">
        <v>58</v>
      </c>
      <c r="O150" s="7" t="s">
        <v>58</v>
      </c>
      <c r="P150" s="7" t="s">
        <v>121</v>
      </c>
      <c r="Q150" s="7" t="s">
        <v>317</v>
      </c>
      <c r="R150" s="8" t="s">
        <v>59</v>
      </c>
      <c r="S150" s="7">
        <v>4328320</v>
      </c>
      <c r="T150" s="7">
        <v>63144</v>
      </c>
      <c r="U150" s="3" t="str">
        <f>'!熔岩挂机奖励'!$D$1&amp;'!熔岩挂机奖励'!D148</f>
        <v>金币,0,1,60</v>
      </c>
      <c r="V150" s="1" t="str">
        <f>_xlfn.TEXTJOIN("|",TRUE,'!熔岩挂机奖励'!$E$1&amp;'!熔岩挂机奖励'!E148,'!熔岩挂机奖励'!$F$1&amp;'!熔岩挂机奖励'!F148,'!熔岩挂机奖励'!$G$1&amp;'!熔岩挂机奖励'!G148)</f>
        <v>道具,201004,1,150000|道具,201005,1,60000|道具,101010,1,60000</v>
      </c>
      <c r="W150" s="7">
        <v>0</v>
      </c>
      <c r="X150" s="7">
        <v>0</v>
      </c>
      <c r="Y150" s="7">
        <v>0</v>
      </c>
      <c r="Z150" s="7">
        <v>0</v>
      </c>
      <c r="AA150" s="7">
        <v>0</v>
      </c>
    </row>
    <row r="151" s="1" customFormat="1" ht="17.6" spans="1:27">
      <c r="A151" s="1">
        <v>147</v>
      </c>
      <c r="B151" s="1">
        <v>5</v>
      </c>
      <c r="C151" s="1">
        <v>27</v>
      </c>
      <c r="D151" s="1" t="s">
        <v>57</v>
      </c>
      <c r="E151" s="17">
        <v>0</v>
      </c>
      <c r="F151" s="1">
        <v>60</v>
      </c>
      <c r="G151" s="13" t="s">
        <v>310</v>
      </c>
      <c r="H151" s="7" t="s">
        <v>326</v>
      </c>
      <c r="I151" s="7" t="s">
        <v>59</v>
      </c>
      <c r="J151" s="7" t="s">
        <v>58</v>
      </c>
      <c r="K151" s="7" t="s">
        <v>58</v>
      </c>
      <c r="L151" s="7" t="s">
        <v>58</v>
      </c>
      <c r="M151" s="7" t="s">
        <v>327</v>
      </c>
      <c r="N151" s="7" t="s">
        <v>88</v>
      </c>
      <c r="O151" s="7" t="s">
        <v>59</v>
      </c>
      <c r="P151" s="7" t="s">
        <v>121</v>
      </c>
      <c r="Q151" s="7" t="s">
        <v>317</v>
      </c>
      <c r="R151" s="8" t="s">
        <v>59</v>
      </c>
      <c r="S151" s="7">
        <v>4494640</v>
      </c>
      <c r="T151" s="7">
        <v>64624</v>
      </c>
      <c r="U151" s="3" t="str">
        <f>'!熔岩挂机奖励'!$D$1&amp;'!熔岩挂机奖励'!D149</f>
        <v>金币,0,1,60</v>
      </c>
      <c r="V151" s="1" t="str">
        <f>_xlfn.TEXTJOIN("|",TRUE,'!熔岩挂机奖励'!$E$1&amp;'!熔岩挂机奖励'!E149,'!熔岩挂机奖励'!$F$1&amp;'!熔岩挂机奖励'!F149,'!熔岩挂机奖励'!$G$1&amp;'!熔岩挂机奖励'!G149)</f>
        <v>道具,201004,1,150000|道具,201005,1,60000|道具,101010,1,60000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</row>
    <row r="152" s="1" customFormat="1" ht="17.6" spans="1:27">
      <c r="A152" s="1">
        <v>148</v>
      </c>
      <c r="B152" s="1">
        <v>5</v>
      </c>
      <c r="C152" s="1">
        <v>28</v>
      </c>
      <c r="D152" s="1" t="s">
        <v>57</v>
      </c>
      <c r="E152" s="17">
        <v>0</v>
      </c>
      <c r="F152" s="1">
        <v>60</v>
      </c>
      <c r="G152" s="13" t="s">
        <v>310</v>
      </c>
      <c r="H152" s="7" t="s">
        <v>317</v>
      </c>
      <c r="I152" s="7" t="s">
        <v>59</v>
      </c>
      <c r="J152" s="7" t="s">
        <v>120</v>
      </c>
      <c r="K152" s="7" t="s">
        <v>315</v>
      </c>
      <c r="L152" s="7" t="s">
        <v>61</v>
      </c>
      <c r="M152" s="7" t="s">
        <v>327</v>
      </c>
      <c r="N152" s="7" t="s">
        <v>88</v>
      </c>
      <c r="O152" s="7" t="s">
        <v>59</v>
      </c>
      <c r="P152" s="7" t="s">
        <v>279</v>
      </c>
      <c r="Q152" s="7" t="s">
        <v>315</v>
      </c>
      <c r="R152" s="8" t="s">
        <v>61</v>
      </c>
      <c r="S152" s="7">
        <v>5468080</v>
      </c>
      <c r="T152" s="7">
        <v>40688</v>
      </c>
      <c r="U152" s="3" t="str">
        <f>'!熔岩挂机奖励'!$D$1&amp;'!熔岩挂机奖励'!D150</f>
        <v>金币,0,1,60</v>
      </c>
      <c r="V152" s="1" t="str">
        <f>_xlfn.TEXTJOIN("|",TRUE,'!熔岩挂机奖励'!$E$1&amp;'!熔岩挂机奖励'!E150,'!熔岩挂机奖励'!$F$1&amp;'!熔岩挂机奖励'!F150,'!熔岩挂机奖励'!$G$1&amp;'!熔岩挂机奖励'!G150)</f>
        <v>道具,201004,1,150000|道具,201005,1,60000|道具,101010,1,60000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</row>
    <row r="153" s="1" customFormat="1" ht="17.6" spans="1:27">
      <c r="A153" s="1">
        <v>149</v>
      </c>
      <c r="B153" s="1">
        <v>5</v>
      </c>
      <c r="C153" s="1">
        <v>29</v>
      </c>
      <c r="D153" s="1" t="s">
        <v>57</v>
      </c>
      <c r="E153" s="17">
        <v>0</v>
      </c>
      <c r="F153" s="1">
        <v>60</v>
      </c>
      <c r="G153" s="13" t="s">
        <v>310</v>
      </c>
      <c r="H153" s="7" t="s">
        <v>317</v>
      </c>
      <c r="I153" s="7" t="s">
        <v>59</v>
      </c>
      <c r="J153" s="7" t="s">
        <v>120</v>
      </c>
      <c r="K153" s="7" t="s">
        <v>315</v>
      </c>
      <c r="L153" s="7" t="s">
        <v>61</v>
      </c>
      <c r="M153" s="7" t="s">
        <v>305</v>
      </c>
      <c r="N153" s="7" t="s">
        <v>315</v>
      </c>
      <c r="O153" s="7" t="s">
        <v>61</v>
      </c>
      <c r="P153" s="7" t="s">
        <v>308</v>
      </c>
      <c r="Q153" s="7" t="s">
        <v>317</v>
      </c>
      <c r="R153" s="8" t="s">
        <v>59</v>
      </c>
      <c r="S153" s="7">
        <v>7342240</v>
      </c>
      <c r="T153" s="7">
        <v>32136</v>
      </c>
      <c r="U153" s="3" t="str">
        <f>'!熔岩挂机奖励'!$D$1&amp;'!熔岩挂机奖励'!D151</f>
        <v>金币,0,1,60</v>
      </c>
      <c r="V153" s="1" t="str">
        <f>_xlfn.TEXTJOIN("|",TRUE,'!熔岩挂机奖励'!$E$1&amp;'!熔岩挂机奖励'!E151,'!熔岩挂机奖励'!$F$1&amp;'!熔岩挂机奖励'!F151,'!熔岩挂机奖励'!$G$1&amp;'!熔岩挂机奖励'!G151)</f>
        <v>道具,201004,1,150000|道具,201005,1,60000|道具,101010,1,60000</v>
      </c>
      <c r="W153" s="7">
        <v>0</v>
      </c>
      <c r="X153" s="7">
        <v>0</v>
      </c>
      <c r="Y153" s="7">
        <v>0</v>
      </c>
      <c r="Z153" s="7">
        <v>0</v>
      </c>
      <c r="AA153" s="7">
        <v>0</v>
      </c>
    </row>
    <row r="154" s="1" customFormat="1" ht="17.6" spans="1:27">
      <c r="A154" s="1">
        <v>150</v>
      </c>
      <c r="B154" s="1">
        <v>5</v>
      </c>
      <c r="C154" s="1">
        <v>30</v>
      </c>
      <c r="D154" s="10">
        <v>202005</v>
      </c>
      <c r="E154" s="17">
        <v>2</v>
      </c>
      <c r="F154" s="1">
        <v>60</v>
      </c>
      <c r="G154" s="13" t="s">
        <v>310</v>
      </c>
      <c r="H154" s="7" t="s">
        <v>328</v>
      </c>
      <c r="I154" s="7" t="s">
        <v>59</v>
      </c>
      <c r="J154" s="7" t="s">
        <v>58</v>
      </c>
      <c r="K154" s="7" t="s">
        <v>58</v>
      </c>
      <c r="L154" s="7" t="s">
        <v>58</v>
      </c>
      <c r="M154" s="7" t="s">
        <v>329</v>
      </c>
      <c r="N154" s="7" t="s">
        <v>330</v>
      </c>
      <c r="O154" s="7" t="s">
        <v>64</v>
      </c>
      <c r="P154" s="7" t="s">
        <v>58</v>
      </c>
      <c r="Q154" s="7" t="s">
        <v>58</v>
      </c>
      <c r="R154" s="8" t="s">
        <v>58</v>
      </c>
      <c r="S154" s="7">
        <v>8036800</v>
      </c>
      <c r="T154" s="7">
        <v>18664</v>
      </c>
      <c r="U154" s="3" t="str">
        <f>'!熔岩挂机奖励'!$D$1&amp;'!熔岩挂机奖励'!D152</f>
        <v>金币,0,1,60</v>
      </c>
      <c r="V154" s="1" t="str">
        <f>_xlfn.TEXTJOIN("|",TRUE,'!熔岩挂机奖励'!$E$1&amp;'!熔岩挂机奖励'!E152,'!熔岩挂机奖励'!$F$1&amp;'!熔岩挂机奖励'!F152,'!熔岩挂机奖励'!$G$1&amp;'!熔岩挂机奖励'!G152)</f>
        <v>道具,201004,1,150000|道具,201005,1,60000|道具,101010,1,60000</v>
      </c>
      <c r="W154" s="7">
        <v>0</v>
      </c>
      <c r="X154" s="7">
        <v>0</v>
      </c>
      <c r="Y154" s="7">
        <v>0</v>
      </c>
      <c r="Z154" s="7">
        <v>0</v>
      </c>
      <c r="AA154" s="7">
        <v>0</v>
      </c>
    </row>
    <row r="155" s="1" customFormat="1" ht="17.6" spans="1:27">
      <c r="A155" s="1">
        <v>151</v>
      </c>
      <c r="B155" s="1">
        <v>6</v>
      </c>
      <c r="C155" s="1">
        <v>1</v>
      </c>
      <c r="D155" s="1" t="s">
        <v>57</v>
      </c>
      <c r="E155" s="18">
        <v>0</v>
      </c>
      <c r="F155" s="1">
        <v>60</v>
      </c>
      <c r="G155" s="13" t="s">
        <v>58</v>
      </c>
      <c r="H155" s="7" t="s">
        <v>58</v>
      </c>
      <c r="I155" s="7" t="s">
        <v>58</v>
      </c>
      <c r="J155" s="7" t="s">
        <v>58</v>
      </c>
      <c r="K155" s="7" t="s">
        <v>58</v>
      </c>
      <c r="L155" s="7" t="s">
        <v>58</v>
      </c>
      <c r="M155" s="7" t="s">
        <v>331</v>
      </c>
      <c r="N155" s="7" t="s">
        <v>64</v>
      </c>
      <c r="O155" s="7" t="s">
        <v>64</v>
      </c>
      <c r="P155" s="7" t="s">
        <v>58</v>
      </c>
      <c r="Q155" s="7" t="s">
        <v>58</v>
      </c>
      <c r="R155" s="8" t="s">
        <v>58</v>
      </c>
      <c r="S155" s="7">
        <v>3080</v>
      </c>
      <c r="T155" s="7">
        <v>432</v>
      </c>
      <c r="U155" s="3" t="str">
        <f>'!熔岩挂机奖励'!$D$1&amp;'!熔岩挂机奖励'!D153</f>
        <v>金币,0,1,62</v>
      </c>
      <c r="V155" s="1" t="str">
        <f>_xlfn.TEXTJOIN("|",TRUE,'!熔岩挂机奖励'!$E$1&amp;'!熔岩挂机奖励'!E153,'!熔岩挂机奖励'!$F$1&amp;'!熔岩挂机奖励'!F153,'!熔岩挂机奖励'!$G$1&amp;'!熔岩挂机奖励'!G153)</f>
        <v>道具,201004,1,155000|道具,201005,1,62000|道具,101010,1,62000</v>
      </c>
      <c r="W155" s="7">
        <v>0</v>
      </c>
      <c r="X155" s="7">
        <v>0</v>
      </c>
      <c r="Y155" s="7">
        <v>0</v>
      </c>
      <c r="Z155" s="7">
        <v>0</v>
      </c>
      <c r="AA155" s="7">
        <v>0</v>
      </c>
    </row>
    <row r="156" s="1" customFormat="1" ht="17.6" spans="1:27">
      <c r="A156" s="1">
        <v>152</v>
      </c>
      <c r="B156" s="1">
        <v>6</v>
      </c>
      <c r="C156" s="1">
        <v>2</v>
      </c>
      <c r="D156" s="10">
        <v>201015</v>
      </c>
      <c r="E156" s="18">
        <v>0</v>
      </c>
      <c r="F156" s="1">
        <v>60</v>
      </c>
      <c r="G156" s="13" t="s">
        <v>332</v>
      </c>
      <c r="H156" s="7" t="s">
        <v>61</v>
      </c>
      <c r="I156" s="7" t="s">
        <v>61</v>
      </c>
      <c r="J156" s="7" t="s">
        <v>58</v>
      </c>
      <c r="K156" s="7" t="s">
        <v>58</v>
      </c>
      <c r="L156" s="7" t="s">
        <v>58</v>
      </c>
      <c r="M156" s="7" t="s">
        <v>331</v>
      </c>
      <c r="N156" s="7" t="s">
        <v>64</v>
      </c>
      <c r="O156" s="7" t="s">
        <v>64</v>
      </c>
      <c r="P156" s="7" t="s">
        <v>58</v>
      </c>
      <c r="Q156" s="7" t="s">
        <v>58</v>
      </c>
      <c r="R156" s="8" t="s">
        <v>58</v>
      </c>
      <c r="S156" s="7">
        <v>3102</v>
      </c>
      <c r="T156" s="7">
        <v>450</v>
      </c>
      <c r="U156" s="3" t="str">
        <f>'!熔岩挂机奖励'!$D$1&amp;'!熔岩挂机奖励'!D154</f>
        <v>金币,0,1,62</v>
      </c>
      <c r="V156" s="1" t="str">
        <f>_xlfn.TEXTJOIN("|",TRUE,'!熔岩挂机奖励'!$E$1&amp;'!熔岩挂机奖励'!E154,'!熔岩挂机奖励'!$F$1&amp;'!熔岩挂机奖励'!F154,'!熔岩挂机奖励'!$G$1&amp;'!熔岩挂机奖励'!G154)</f>
        <v>道具,201004,1,155000|道具,201005,1,62000|道具,101010,1,62000</v>
      </c>
      <c r="W156" s="7">
        <v>0</v>
      </c>
      <c r="X156" s="7">
        <v>0</v>
      </c>
      <c r="Y156" s="7">
        <v>0</v>
      </c>
      <c r="Z156" s="7">
        <v>0</v>
      </c>
      <c r="AA156" s="7">
        <v>0</v>
      </c>
    </row>
    <row r="157" s="1" customFormat="1" ht="17.6" spans="1:27">
      <c r="A157" s="1">
        <v>153</v>
      </c>
      <c r="B157" s="1">
        <v>6</v>
      </c>
      <c r="C157" s="1">
        <v>3</v>
      </c>
      <c r="D157" s="10">
        <v>201015</v>
      </c>
      <c r="E157" s="18">
        <v>0</v>
      </c>
      <c r="F157" s="1">
        <v>60</v>
      </c>
      <c r="G157" s="13" t="s">
        <v>332</v>
      </c>
      <c r="H157" s="7" t="s">
        <v>61</v>
      </c>
      <c r="I157" s="7" t="s">
        <v>61</v>
      </c>
      <c r="J157" s="7" t="s">
        <v>58</v>
      </c>
      <c r="K157" s="7" t="s">
        <v>58</v>
      </c>
      <c r="L157" s="7" t="s">
        <v>58</v>
      </c>
      <c r="M157" s="7" t="s">
        <v>333</v>
      </c>
      <c r="N157" s="7" t="s">
        <v>334</v>
      </c>
      <c r="O157" s="7" t="s">
        <v>334</v>
      </c>
      <c r="P157" s="7" t="s">
        <v>58</v>
      </c>
      <c r="Q157" s="7" t="s">
        <v>58</v>
      </c>
      <c r="R157" s="8" t="s">
        <v>58</v>
      </c>
      <c r="S157" s="7">
        <v>9262</v>
      </c>
      <c r="T157" s="7">
        <v>1314</v>
      </c>
      <c r="U157" s="3" t="str">
        <f>'!熔岩挂机奖励'!$D$1&amp;'!熔岩挂机奖励'!D155</f>
        <v>金币,0,1,62</v>
      </c>
      <c r="V157" s="1" t="str">
        <f>_xlfn.TEXTJOIN("|",TRUE,'!熔岩挂机奖励'!$E$1&amp;'!熔岩挂机奖励'!E155,'!熔岩挂机奖励'!$F$1&amp;'!熔岩挂机奖励'!F155,'!熔岩挂机奖励'!$G$1&amp;'!熔岩挂机奖励'!G155)</f>
        <v>道具,201004,1,155000|道具,201005,1,62000|道具,101010,1,62000</v>
      </c>
      <c r="W157" s="7">
        <v>0</v>
      </c>
      <c r="X157" s="7">
        <v>0</v>
      </c>
      <c r="Y157" s="7">
        <v>0</v>
      </c>
      <c r="Z157" s="7">
        <v>0</v>
      </c>
      <c r="AA157" s="7">
        <v>0</v>
      </c>
    </row>
    <row r="158" s="1" customFormat="1" ht="17.6" spans="1:27">
      <c r="A158" s="1">
        <v>154</v>
      </c>
      <c r="B158" s="1">
        <v>6</v>
      </c>
      <c r="C158" s="1">
        <v>4</v>
      </c>
      <c r="D158" s="10">
        <v>201015</v>
      </c>
      <c r="E158" s="18">
        <v>0</v>
      </c>
      <c r="F158" s="1">
        <v>60</v>
      </c>
      <c r="G158" s="13" t="s">
        <v>332</v>
      </c>
      <c r="H158" s="7" t="s">
        <v>61</v>
      </c>
      <c r="I158" s="7" t="s">
        <v>61</v>
      </c>
      <c r="J158" s="7" t="s">
        <v>58</v>
      </c>
      <c r="K158" s="7" t="s">
        <v>58</v>
      </c>
      <c r="L158" s="7" t="s">
        <v>58</v>
      </c>
      <c r="M158" s="7" t="s">
        <v>308</v>
      </c>
      <c r="N158" s="7" t="s">
        <v>59</v>
      </c>
      <c r="O158" s="7" t="s">
        <v>59</v>
      </c>
      <c r="P158" s="7" t="s">
        <v>58</v>
      </c>
      <c r="Q158" s="7" t="s">
        <v>58</v>
      </c>
      <c r="R158" s="8" t="s">
        <v>58</v>
      </c>
      <c r="S158" s="7">
        <v>12342</v>
      </c>
      <c r="T158" s="7">
        <v>1746</v>
      </c>
      <c r="U158" s="3" t="str">
        <f>'!熔岩挂机奖励'!$D$1&amp;'!熔岩挂机奖励'!D156</f>
        <v>金币,0,1,62</v>
      </c>
      <c r="V158" s="1" t="str">
        <f>_xlfn.TEXTJOIN("|",TRUE,'!熔岩挂机奖励'!$E$1&amp;'!熔岩挂机奖励'!E156,'!熔岩挂机奖励'!$F$1&amp;'!熔岩挂机奖励'!F156,'!熔岩挂机奖励'!$G$1&amp;'!熔岩挂机奖励'!G156)</f>
        <v>道具,201004,1,155000|道具,201005,1,62000|道具,101010,1,62000</v>
      </c>
      <c r="W158" s="7">
        <v>0</v>
      </c>
      <c r="X158" s="7">
        <v>0</v>
      </c>
      <c r="Y158" s="7">
        <v>0</v>
      </c>
      <c r="Z158" s="7">
        <v>0</v>
      </c>
      <c r="AA158" s="7">
        <v>0</v>
      </c>
    </row>
    <row r="159" s="1" customFormat="1" ht="17.6" spans="1:27">
      <c r="A159" s="1">
        <v>155</v>
      </c>
      <c r="B159" s="1">
        <v>6</v>
      </c>
      <c r="C159" s="1">
        <v>5</v>
      </c>
      <c r="D159" s="10">
        <v>203003</v>
      </c>
      <c r="E159" s="18">
        <v>1</v>
      </c>
      <c r="F159" s="1">
        <v>60</v>
      </c>
      <c r="G159" s="13" t="s">
        <v>58</v>
      </c>
      <c r="H159" s="7" t="s">
        <v>58</v>
      </c>
      <c r="I159" s="7" t="s">
        <v>172</v>
      </c>
      <c r="J159" s="7" t="s">
        <v>58</v>
      </c>
      <c r="K159" s="7" t="s">
        <v>58</v>
      </c>
      <c r="L159" s="7" t="s">
        <v>59</v>
      </c>
      <c r="M159" s="7" t="s">
        <v>89</v>
      </c>
      <c r="N159" s="7" t="s">
        <v>80</v>
      </c>
      <c r="O159" s="7" t="s">
        <v>59</v>
      </c>
      <c r="P159" s="7" t="s">
        <v>58</v>
      </c>
      <c r="Q159" s="7" t="s">
        <v>58</v>
      </c>
      <c r="R159" s="8" t="s">
        <v>59</v>
      </c>
      <c r="S159" s="7">
        <v>224000</v>
      </c>
      <c r="T159" s="7">
        <v>2660</v>
      </c>
      <c r="U159" s="3" t="str">
        <f>'!熔岩挂机奖励'!$D$1&amp;'!熔岩挂机奖励'!D157</f>
        <v>金币,0,1,62</v>
      </c>
      <c r="V159" s="1" t="str">
        <f>_xlfn.TEXTJOIN("|",TRUE,'!熔岩挂机奖励'!$E$1&amp;'!熔岩挂机奖励'!E157,'!熔岩挂机奖励'!$F$1&amp;'!熔岩挂机奖励'!F157,'!熔岩挂机奖励'!$G$1&amp;'!熔岩挂机奖励'!G157)</f>
        <v>道具,201004,1,155000|道具,201005,1,62000|道具,101010,1,62000</v>
      </c>
      <c r="W159" s="7">
        <v>0</v>
      </c>
      <c r="X159" s="7">
        <v>0</v>
      </c>
      <c r="Y159" s="7">
        <v>0</v>
      </c>
      <c r="Z159" s="7">
        <v>0</v>
      </c>
      <c r="AA159" s="7">
        <v>0</v>
      </c>
    </row>
    <row r="160" s="1" customFormat="1" ht="17.6" spans="1:27">
      <c r="A160" s="1">
        <v>156</v>
      </c>
      <c r="B160" s="1">
        <v>6</v>
      </c>
      <c r="C160" s="1">
        <v>6</v>
      </c>
      <c r="D160" s="1" t="s">
        <v>335</v>
      </c>
      <c r="E160" s="18">
        <v>0</v>
      </c>
      <c r="F160" s="1">
        <v>60</v>
      </c>
      <c r="G160" s="13" t="s">
        <v>336</v>
      </c>
      <c r="H160" s="7" t="s">
        <v>88</v>
      </c>
      <c r="I160" s="7" t="s">
        <v>59</v>
      </c>
      <c r="J160" s="7" t="s">
        <v>58</v>
      </c>
      <c r="K160" s="7" t="s">
        <v>58</v>
      </c>
      <c r="L160" s="7" t="s">
        <v>59</v>
      </c>
      <c r="M160" s="7" t="s">
        <v>337</v>
      </c>
      <c r="N160" s="7" t="s">
        <v>281</v>
      </c>
      <c r="O160" s="7" t="s">
        <v>88</v>
      </c>
      <c r="P160" s="7" t="s">
        <v>58</v>
      </c>
      <c r="Q160" s="7" t="s">
        <v>58</v>
      </c>
      <c r="R160" s="8" t="s">
        <v>59</v>
      </c>
      <c r="S160" s="7">
        <v>29012</v>
      </c>
      <c r="T160" s="7">
        <v>3516</v>
      </c>
      <c r="U160" s="3" t="str">
        <f>'!熔岩挂机奖励'!$D$1&amp;'!熔岩挂机奖励'!D158</f>
        <v>金币,0,1,64</v>
      </c>
      <c r="V160" s="1" t="str">
        <f>_xlfn.TEXTJOIN("|",TRUE,'!熔岩挂机奖励'!$E$1&amp;'!熔岩挂机奖励'!E158,'!熔岩挂机奖励'!$F$1&amp;'!熔岩挂机奖励'!F158,'!熔岩挂机奖励'!$G$1&amp;'!熔岩挂机奖励'!G158)</f>
        <v>道具,201004,1,160000|道具,201005,1,64000|道具,101010,1,64000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</row>
    <row r="161" s="1" customFormat="1" ht="17.6" spans="1:27">
      <c r="A161" s="1">
        <v>157</v>
      </c>
      <c r="B161" s="1">
        <v>6</v>
      </c>
      <c r="C161" s="1">
        <v>7</v>
      </c>
      <c r="D161" s="1" t="s">
        <v>335</v>
      </c>
      <c r="E161" s="18">
        <v>0</v>
      </c>
      <c r="F161" s="1">
        <v>60</v>
      </c>
      <c r="G161" s="13" t="s">
        <v>336</v>
      </c>
      <c r="H161" s="7" t="s">
        <v>88</v>
      </c>
      <c r="I161" s="7" t="s">
        <v>59</v>
      </c>
      <c r="J161" s="7" t="s">
        <v>58</v>
      </c>
      <c r="K161" s="7" t="s">
        <v>58</v>
      </c>
      <c r="L161" s="7" t="s">
        <v>59</v>
      </c>
      <c r="M161" s="7" t="s">
        <v>337</v>
      </c>
      <c r="N161" s="7" t="s">
        <v>281</v>
      </c>
      <c r="O161" s="7" t="s">
        <v>88</v>
      </c>
      <c r="P161" s="7" t="s">
        <v>306</v>
      </c>
      <c r="Q161" s="7" t="s">
        <v>280</v>
      </c>
      <c r="R161" s="8" t="s">
        <v>59</v>
      </c>
      <c r="S161" s="7">
        <v>87972</v>
      </c>
      <c r="T161" s="7">
        <v>8700</v>
      </c>
      <c r="U161" s="3" t="str">
        <f>'!熔岩挂机奖励'!$D$1&amp;'!熔岩挂机奖励'!D159</f>
        <v>金币,0,1,64</v>
      </c>
      <c r="V161" s="1" t="str">
        <f>_xlfn.TEXTJOIN("|",TRUE,'!熔岩挂机奖励'!$E$1&amp;'!熔岩挂机奖励'!E159,'!熔岩挂机奖励'!$F$1&amp;'!熔岩挂机奖励'!F159,'!熔岩挂机奖励'!$G$1&amp;'!熔岩挂机奖励'!G159)</f>
        <v>道具,201004,1,160000|道具,201005,1,64000|道具,101010,1,64000</v>
      </c>
      <c r="W161" s="7">
        <v>0</v>
      </c>
      <c r="X161" s="7">
        <v>0</v>
      </c>
      <c r="Y161" s="7">
        <v>0</v>
      </c>
      <c r="Z161" s="7">
        <v>0</v>
      </c>
      <c r="AA161" s="7">
        <v>0</v>
      </c>
    </row>
    <row r="162" s="1" customFormat="1" ht="17.6" spans="1:27">
      <c r="A162" s="1">
        <v>158</v>
      </c>
      <c r="B162" s="1">
        <v>6</v>
      </c>
      <c r="C162" s="1">
        <v>8</v>
      </c>
      <c r="D162" s="1" t="s">
        <v>335</v>
      </c>
      <c r="E162" s="18">
        <v>0</v>
      </c>
      <c r="F162" s="1">
        <v>60</v>
      </c>
      <c r="G162" s="13" t="s">
        <v>336</v>
      </c>
      <c r="H162" s="7" t="s">
        <v>88</v>
      </c>
      <c r="I162" s="7" t="s">
        <v>59</v>
      </c>
      <c r="J162" s="7" t="s">
        <v>58</v>
      </c>
      <c r="K162" s="7" t="s">
        <v>58</v>
      </c>
      <c r="L162" s="7" t="s">
        <v>59</v>
      </c>
      <c r="M162" s="7" t="s">
        <v>337</v>
      </c>
      <c r="N162" s="7" t="s">
        <v>281</v>
      </c>
      <c r="O162" s="7" t="s">
        <v>88</v>
      </c>
      <c r="P162" s="7" t="s">
        <v>308</v>
      </c>
      <c r="Q162" s="7" t="s">
        <v>338</v>
      </c>
      <c r="R162" s="8" t="s">
        <v>59</v>
      </c>
      <c r="S162" s="7">
        <v>120532</v>
      </c>
      <c r="T162" s="7">
        <v>11724</v>
      </c>
      <c r="U162" s="3" t="str">
        <f>'!熔岩挂机奖励'!$D$1&amp;'!熔岩挂机奖励'!D160</f>
        <v>金币,0,1,64</v>
      </c>
      <c r="V162" s="1" t="str">
        <f>_xlfn.TEXTJOIN("|",TRUE,'!熔岩挂机奖励'!$E$1&amp;'!熔岩挂机奖励'!E160,'!熔岩挂机奖励'!$F$1&amp;'!熔岩挂机奖励'!F160,'!熔岩挂机奖励'!$G$1&amp;'!熔岩挂机奖励'!G160)</f>
        <v>道具,201004,1,160000|道具,201005,1,64000|道具,101010,1,64000</v>
      </c>
      <c r="W162" s="7">
        <v>0</v>
      </c>
      <c r="X162" s="7">
        <v>0</v>
      </c>
      <c r="Y162" s="7">
        <v>0</v>
      </c>
      <c r="Z162" s="7">
        <v>0</v>
      </c>
      <c r="AA162" s="7">
        <v>0</v>
      </c>
    </row>
    <row r="163" s="1" customFormat="1" ht="17.6" spans="1:27">
      <c r="A163" s="1">
        <v>159</v>
      </c>
      <c r="B163" s="1">
        <v>6</v>
      </c>
      <c r="C163" s="1">
        <v>9</v>
      </c>
      <c r="D163" s="1" t="s">
        <v>335</v>
      </c>
      <c r="E163" s="18">
        <v>0</v>
      </c>
      <c r="F163" s="1">
        <v>60</v>
      </c>
      <c r="G163" s="13" t="s">
        <v>336</v>
      </c>
      <c r="H163" s="7" t="s">
        <v>88</v>
      </c>
      <c r="I163" s="7" t="s">
        <v>59</v>
      </c>
      <c r="J163" s="7" t="s">
        <v>305</v>
      </c>
      <c r="K163" s="7" t="s">
        <v>339</v>
      </c>
      <c r="L163" s="7" t="s">
        <v>61</v>
      </c>
      <c r="M163" s="7" t="s">
        <v>340</v>
      </c>
      <c r="N163" s="7" t="s">
        <v>280</v>
      </c>
      <c r="O163" s="7" t="s">
        <v>165</v>
      </c>
      <c r="P163" s="7" t="s">
        <v>306</v>
      </c>
      <c r="Q163" s="7" t="s">
        <v>280</v>
      </c>
      <c r="R163" s="8" t="s">
        <v>87</v>
      </c>
      <c r="S163" s="7">
        <v>308460</v>
      </c>
      <c r="T163" s="7">
        <v>12668</v>
      </c>
      <c r="U163" s="3" t="str">
        <f>'!熔岩挂机奖励'!$D$1&amp;'!熔岩挂机奖励'!D161</f>
        <v>金币,0,1,64</v>
      </c>
      <c r="V163" s="1" t="str">
        <f>_xlfn.TEXTJOIN("|",TRUE,'!熔岩挂机奖励'!$E$1&amp;'!熔岩挂机奖励'!E161,'!熔岩挂机奖励'!$F$1&amp;'!熔岩挂机奖励'!F161,'!熔岩挂机奖励'!$G$1&amp;'!熔岩挂机奖励'!G161)</f>
        <v>道具,201004,1,160000|道具,201005,1,64000|道具,101010,1,64000</v>
      </c>
      <c r="W163" s="7">
        <v>0</v>
      </c>
      <c r="X163" s="7">
        <v>0</v>
      </c>
      <c r="Y163" s="7">
        <v>0</v>
      </c>
      <c r="Z163" s="7">
        <v>0</v>
      </c>
      <c r="AA163" s="7">
        <v>0</v>
      </c>
    </row>
    <row r="164" s="1" customFormat="1" ht="17.6" spans="1:27">
      <c r="A164" s="1">
        <v>160</v>
      </c>
      <c r="B164" s="1">
        <v>6</v>
      </c>
      <c r="C164" s="1">
        <v>10</v>
      </c>
      <c r="D164" s="1" t="s">
        <v>341</v>
      </c>
      <c r="E164" s="18">
        <v>2</v>
      </c>
      <c r="F164" s="1">
        <v>60</v>
      </c>
      <c r="G164" s="13" t="s">
        <v>336</v>
      </c>
      <c r="H164" s="7" t="s">
        <v>342</v>
      </c>
      <c r="I164" s="7" t="s">
        <v>59</v>
      </c>
      <c r="J164" s="7" t="s">
        <v>343</v>
      </c>
      <c r="K164" s="7" t="s">
        <v>344</v>
      </c>
      <c r="L164" s="7" t="s">
        <v>59</v>
      </c>
      <c r="M164" s="7" t="s">
        <v>345</v>
      </c>
      <c r="N164" s="7" t="s">
        <v>346</v>
      </c>
      <c r="O164" s="7" t="s">
        <v>59</v>
      </c>
      <c r="P164" s="7" t="s">
        <v>343</v>
      </c>
      <c r="Q164" s="7" t="s">
        <v>344</v>
      </c>
      <c r="R164" s="8" t="s">
        <v>59</v>
      </c>
      <c r="S164" s="7">
        <v>712700</v>
      </c>
      <c r="T164" s="7">
        <v>5136</v>
      </c>
      <c r="U164" s="3" t="str">
        <f>'!熔岩挂机奖励'!$D$1&amp;'!熔岩挂机奖励'!D162</f>
        <v>金币,0,1,64</v>
      </c>
      <c r="V164" s="1" t="str">
        <f>_xlfn.TEXTJOIN("|",TRUE,'!熔岩挂机奖励'!$E$1&amp;'!熔岩挂机奖励'!E162,'!熔岩挂机奖励'!$F$1&amp;'!熔岩挂机奖励'!F162,'!熔岩挂机奖励'!$G$1&amp;'!熔岩挂机奖励'!G162)</f>
        <v>道具,201004,1,160000|道具,201005,1,64000|道具,101010,1,64000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</row>
    <row r="165" s="1" customFormat="1" ht="17.6" spans="1:27">
      <c r="A165" s="1">
        <v>161</v>
      </c>
      <c r="B165" s="1">
        <v>6</v>
      </c>
      <c r="C165" s="1">
        <v>11</v>
      </c>
      <c r="D165" s="1" t="s">
        <v>335</v>
      </c>
      <c r="E165" s="18">
        <v>0</v>
      </c>
      <c r="F165" s="1">
        <v>60</v>
      </c>
      <c r="G165" s="13" t="s">
        <v>332</v>
      </c>
      <c r="H165" s="7" t="s">
        <v>347</v>
      </c>
      <c r="I165" s="7" t="s">
        <v>59</v>
      </c>
      <c r="J165" s="7" t="s">
        <v>337</v>
      </c>
      <c r="K165" s="7" t="s">
        <v>348</v>
      </c>
      <c r="L165" s="7" t="s">
        <v>59</v>
      </c>
      <c r="M165" s="7" t="s">
        <v>337</v>
      </c>
      <c r="N165" s="7" t="s">
        <v>348</v>
      </c>
      <c r="O165" s="7" t="s">
        <v>275</v>
      </c>
      <c r="P165" s="7" t="s">
        <v>332</v>
      </c>
      <c r="Q165" s="7" t="s">
        <v>347</v>
      </c>
      <c r="R165" s="8" t="s">
        <v>59</v>
      </c>
      <c r="S165" s="7">
        <v>37676</v>
      </c>
      <c r="T165" s="7">
        <v>4512</v>
      </c>
      <c r="U165" s="3" t="str">
        <f>'!熔岩挂机奖励'!$D$1&amp;'!熔岩挂机奖励'!D163</f>
        <v>金币,0,1,66</v>
      </c>
      <c r="V165" s="1" t="str">
        <f>_xlfn.TEXTJOIN("|",TRUE,'!熔岩挂机奖励'!$E$1&amp;'!熔岩挂机奖励'!E163,'!熔岩挂机奖励'!$F$1&amp;'!熔岩挂机奖励'!F163,'!熔岩挂机奖励'!$G$1&amp;'!熔岩挂机奖励'!G163)</f>
        <v>道具,201004,1,165000|道具,201005,1,66000|道具,101010,1,66000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</row>
    <row r="166" s="1" customFormat="1" ht="17.6" spans="1:27">
      <c r="A166" s="1">
        <v>162</v>
      </c>
      <c r="B166" s="1">
        <v>6</v>
      </c>
      <c r="C166" s="1">
        <v>12</v>
      </c>
      <c r="D166" s="1" t="s">
        <v>335</v>
      </c>
      <c r="E166" s="18">
        <v>0</v>
      </c>
      <c r="F166" s="1">
        <v>60</v>
      </c>
      <c r="G166" s="13" t="s">
        <v>336</v>
      </c>
      <c r="H166" s="7" t="s">
        <v>342</v>
      </c>
      <c r="I166" s="7" t="s">
        <v>59</v>
      </c>
      <c r="J166" s="7" t="s">
        <v>337</v>
      </c>
      <c r="K166" s="7" t="s">
        <v>349</v>
      </c>
      <c r="L166" s="7" t="s">
        <v>59</v>
      </c>
      <c r="M166" s="7" t="s">
        <v>340</v>
      </c>
      <c r="N166" s="7" t="s">
        <v>245</v>
      </c>
      <c r="O166" s="7" t="s">
        <v>59</v>
      </c>
      <c r="P166" s="7" t="s">
        <v>332</v>
      </c>
      <c r="Q166" s="7" t="s">
        <v>350</v>
      </c>
      <c r="R166" s="8" t="s">
        <v>59</v>
      </c>
      <c r="S166" s="7">
        <v>17226</v>
      </c>
      <c r="T166" s="7">
        <v>2208</v>
      </c>
      <c r="U166" s="3" t="str">
        <f>'!熔岩挂机奖励'!$D$1&amp;'!熔岩挂机奖励'!D164</f>
        <v>金币,0,1,66</v>
      </c>
      <c r="V166" s="1" t="str">
        <f>_xlfn.TEXTJOIN("|",TRUE,'!熔岩挂机奖励'!$E$1&amp;'!熔岩挂机奖励'!E164,'!熔岩挂机奖励'!$F$1&amp;'!熔岩挂机奖励'!F164,'!熔岩挂机奖励'!$G$1&amp;'!熔岩挂机奖励'!G164)</f>
        <v>道具,201004,1,165000|道具,201005,1,66000|道具,101010,1,66000</v>
      </c>
      <c r="W166" s="7">
        <v>0</v>
      </c>
      <c r="X166" s="7">
        <v>0</v>
      </c>
      <c r="Y166" s="7">
        <v>0</v>
      </c>
      <c r="Z166" s="7">
        <v>0</v>
      </c>
      <c r="AA166" s="7">
        <v>0</v>
      </c>
    </row>
    <row r="167" s="1" customFormat="1" ht="17.6" spans="1:27">
      <c r="A167" s="1">
        <v>163</v>
      </c>
      <c r="B167" s="1">
        <v>6</v>
      </c>
      <c r="C167" s="1">
        <v>13</v>
      </c>
      <c r="D167" s="1" t="s">
        <v>335</v>
      </c>
      <c r="E167" s="18">
        <v>0</v>
      </c>
      <c r="F167" s="1">
        <v>60</v>
      </c>
      <c r="G167" s="13" t="s">
        <v>336</v>
      </c>
      <c r="H167" s="7" t="s">
        <v>351</v>
      </c>
      <c r="I167" s="7" t="s">
        <v>59</v>
      </c>
      <c r="J167" s="7" t="s">
        <v>337</v>
      </c>
      <c r="K167" s="7" t="s">
        <v>352</v>
      </c>
      <c r="L167" s="7" t="s">
        <v>153</v>
      </c>
      <c r="M167" s="7" t="s">
        <v>340</v>
      </c>
      <c r="N167" s="7" t="s">
        <v>353</v>
      </c>
      <c r="O167" s="7" t="s">
        <v>275</v>
      </c>
      <c r="P167" s="7" t="s">
        <v>336</v>
      </c>
      <c r="Q167" s="7" t="s">
        <v>351</v>
      </c>
      <c r="R167" s="8" t="s">
        <v>59</v>
      </c>
      <c r="S167" s="7">
        <v>56192</v>
      </c>
      <c r="T167" s="7">
        <v>6794</v>
      </c>
      <c r="U167" s="3" t="str">
        <f>'!熔岩挂机奖励'!$D$1&amp;'!熔岩挂机奖励'!D165</f>
        <v>金币,0,1,66</v>
      </c>
      <c r="V167" s="1" t="str">
        <f>_xlfn.TEXTJOIN("|",TRUE,'!熔岩挂机奖励'!$E$1&amp;'!熔岩挂机奖励'!E165,'!熔岩挂机奖励'!$F$1&amp;'!熔岩挂机奖励'!F165,'!熔岩挂机奖励'!$G$1&amp;'!熔岩挂机奖励'!G165)</f>
        <v>道具,201004,1,165000|道具,201005,1,66000|道具,101010,1,66000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</row>
    <row r="168" s="1" customFormat="1" ht="17.6" spans="1:27">
      <c r="A168" s="1">
        <v>164</v>
      </c>
      <c r="B168" s="1">
        <v>6</v>
      </c>
      <c r="C168" s="1">
        <v>14</v>
      </c>
      <c r="D168" s="1" t="s">
        <v>335</v>
      </c>
      <c r="E168" s="18">
        <v>0</v>
      </c>
      <c r="F168" s="1">
        <v>60</v>
      </c>
      <c r="G168" s="13" t="s">
        <v>336</v>
      </c>
      <c r="H168" s="7" t="s">
        <v>351</v>
      </c>
      <c r="I168" s="7" t="s">
        <v>59</v>
      </c>
      <c r="J168" s="7" t="s">
        <v>337</v>
      </c>
      <c r="K168" s="7" t="s">
        <v>354</v>
      </c>
      <c r="L168" s="7" t="s">
        <v>275</v>
      </c>
      <c r="M168" s="7" t="s">
        <v>355</v>
      </c>
      <c r="N168" s="7" t="s">
        <v>356</v>
      </c>
      <c r="O168" s="7" t="s">
        <v>275</v>
      </c>
      <c r="P168" s="7" t="s">
        <v>336</v>
      </c>
      <c r="Q168" s="7" t="s">
        <v>351</v>
      </c>
      <c r="R168" s="8" t="s">
        <v>59</v>
      </c>
      <c r="S168" s="7">
        <v>72382</v>
      </c>
      <c r="T168" s="7">
        <v>8664</v>
      </c>
      <c r="U168" s="3" t="str">
        <f>'!熔岩挂机奖励'!$D$1&amp;'!熔岩挂机奖励'!D166</f>
        <v>金币,0,1,66</v>
      </c>
      <c r="V168" s="1" t="str">
        <f>_xlfn.TEXTJOIN("|",TRUE,'!熔岩挂机奖励'!$E$1&amp;'!熔岩挂机奖励'!E166,'!熔岩挂机奖励'!$F$1&amp;'!熔岩挂机奖励'!F166,'!熔岩挂机奖励'!$G$1&amp;'!熔岩挂机奖励'!G166)</f>
        <v>道具,201004,1,165000|道具,201005,1,66000|道具,101010,1,66000</v>
      </c>
      <c r="W168" s="7">
        <v>0</v>
      </c>
      <c r="X168" s="7">
        <v>0</v>
      </c>
      <c r="Y168" s="7">
        <v>0</v>
      </c>
      <c r="Z168" s="7">
        <v>0</v>
      </c>
      <c r="AA168" s="7">
        <v>0</v>
      </c>
    </row>
    <row r="169" s="1" customFormat="1" ht="17.6" spans="1:27">
      <c r="A169" s="1">
        <v>165</v>
      </c>
      <c r="B169" s="1">
        <v>6</v>
      </c>
      <c r="C169" s="1">
        <v>15</v>
      </c>
      <c r="D169" s="1" t="s">
        <v>357</v>
      </c>
      <c r="E169" s="18">
        <v>1</v>
      </c>
      <c r="F169" s="1">
        <v>60</v>
      </c>
      <c r="G169" s="13" t="s">
        <v>336</v>
      </c>
      <c r="H169" s="7" t="s">
        <v>351</v>
      </c>
      <c r="I169" s="7" t="s">
        <v>59</v>
      </c>
      <c r="J169" s="7" t="s">
        <v>358</v>
      </c>
      <c r="K169" s="7" t="s">
        <v>276</v>
      </c>
      <c r="L169" s="7" t="s">
        <v>59</v>
      </c>
      <c r="M169" s="7" t="s">
        <v>337</v>
      </c>
      <c r="N169" s="7" t="s">
        <v>354</v>
      </c>
      <c r="O169" s="7" t="s">
        <v>78</v>
      </c>
      <c r="P169" s="7" t="s">
        <v>355</v>
      </c>
      <c r="Q169" s="7" t="s">
        <v>356</v>
      </c>
      <c r="R169" s="8" t="s">
        <v>78</v>
      </c>
      <c r="S169" s="7">
        <v>1502024</v>
      </c>
      <c r="T169" s="7">
        <v>14604</v>
      </c>
      <c r="U169" s="3" t="str">
        <f>'!熔岩挂机奖励'!$D$1&amp;'!熔岩挂机奖励'!D167</f>
        <v>金币,0,1,66</v>
      </c>
      <c r="V169" s="1" t="str">
        <f>_xlfn.TEXTJOIN("|",TRUE,'!熔岩挂机奖励'!$E$1&amp;'!熔岩挂机奖励'!E167,'!熔岩挂机奖励'!$F$1&amp;'!熔岩挂机奖励'!F167,'!熔岩挂机奖励'!$G$1&amp;'!熔岩挂机奖励'!G167)</f>
        <v>道具,201004,1,165000|道具,201005,1,66000|道具,101010,1,66000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</row>
    <row r="170" s="1" customFormat="1" ht="17.6" spans="1:27">
      <c r="A170" s="1">
        <v>166</v>
      </c>
      <c r="B170" s="1">
        <v>6</v>
      </c>
      <c r="C170" s="1">
        <v>16</v>
      </c>
      <c r="D170" s="10">
        <v>201017</v>
      </c>
      <c r="E170" s="18">
        <v>0</v>
      </c>
      <c r="F170" s="1">
        <v>60</v>
      </c>
      <c r="G170" s="13" t="s">
        <v>359</v>
      </c>
      <c r="H170" s="7" t="s">
        <v>360</v>
      </c>
      <c r="I170" s="7" t="s">
        <v>165</v>
      </c>
      <c r="J170" s="7" t="s">
        <v>58</v>
      </c>
      <c r="K170" s="7" t="s">
        <v>58</v>
      </c>
      <c r="L170" s="7" t="s">
        <v>58</v>
      </c>
      <c r="M170" s="7" t="s">
        <v>308</v>
      </c>
      <c r="N170" s="7" t="s">
        <v>317</v>
      </c>
      <c r="O170" s="7" t="s">
        <v>59</v>
      </c>
      <c r="P170" s="7" t="s">
        <v>58</v>
      </c>
      <c r="Q170" s="7" t="s">
        <v>58</v>
      </c>
      <c r="R170" s="8" t="s">
        <v>58</v>
      </c>
      <c r="S170" s="7">
        <v>5439920</v>
      </c>
      <c r="T170" s="7">
        <v>27912</v>
      </c>
      <c r="U170" s="3" t="str">
        <f>'!熔岩挂机奖励'!$D$1&amp;'!熔岩挂机奖励'!D168</f>
        <v>金币,0,1,68</v>
      </c>
      <c r="V170" s="1" t="str">
        <f>_xlfn.TEXTJOIN("|",TRUE,'!熔岩挂机奖励'!$E$1&amp;'!熔岩挂机奖励'!E168,'!熔岩挂机奖励'!$F$1&amp;'!熔岩挂机奖励'!F168,'!熔岩挂机奖励'!$G$1&amp;'!熔岩挂机奖励'!G168)</f>
        <v>道具,201004,1,170000|道具,201005,1,68000|道具,101010,1,68000</v>
      </c>
      <c r="W170" s="7">
        <v>0</v>
      </c>
      <c r="X170" s="7">
        <v>0</v>
      </c>
      <c r="Y170" s="7">
        <v>0</v>
      </c>
      <c r="Z170" s="7">
        <v>0</v>
      </c>
      <c r="AA170" s="7">
        <v>0</v>
      </c>
    </row>
    <row r="171" s="1" customFormat="1" ht="17.6" spans="1:27">
      <c r="A171" s="1">
        <v>167</v>
      </c>
      <c r="B171" s="1">
        <v>6</v>
      </c>
      <c r="C171" s="1">
        <v>17</v>
      </c>
      <c r="D171" s="10">
        <v>201017</v>
      </c>
      <c r="E171" s="18">
        <v>0</v>
      </c>
      <c r="F171" s="1">
        <v>60</v>
      </c>
      <c r="G171" s="13" t="s">
        <v>359</v>
      </c>
      <c r="H171" s="7" t="s">
        <v>266</v>
      </c>
      <c r="I171" s="7" t="s">
        <v>87</v>
      </c>
      <c r="J171" s="7" t="s">
        <v>305</v>
      </c>
      <c r="K171" s="7" t="s">
        <v>361</v>
      </c>
      <c r="L171" s="7" t="s">
        <v>87</v>
      </c>
      <c r="M171" s="7" t="s">
        <v>308</v>
      </c>
      <c r="N171" s="7" t="s">
        <v>317</v>
      </c>
      <c r="O171" s="7" t="s">
        <v>59</v>
      </c>
      <c r="P171" s="7" t="s">
        <v>58</v>
      </c>
      <c r="Q171" s="7" t="s">
        <v>58</v>
      </c>
      <c r="R171" s="8" t="s">
        <v>58</v>
      </c>
      <c r="S171" s="7">
        <v>6795520</v>
      </c>
      <c r="T171" s="7">
        <v>31432</v>
      </c>
      <c r="U171" s="3" t="str">
        <f>'!熔岩挂机奖励'!$D$1&amp;'!熔岩挂机奖励'!D169</f>
        <v>金币,0,1,68</v>
      </c>
      <c r="V171" s="1" t="str">
        <f>_xlfn.TEXTJOIN("|",TRUE,'!熔岩挂机奖励'!$E$1&amp;'!熔岩挂机奖励'!E169,'!熔岩挂机奖励'!$F$1&amp;'!熔岩挂机奖励'!F169,'!熔岩挂机奖励'!$G$1&amp;'!熔岩挂机奖励'!G169)</f>
        <v>道具,201004,1,170000|道具,201005,1,68000|道具,101010,1,68000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</row>
    <row r="172" s="1" customFormat="1" ht="17.6" spans="1:27">
      <c r="A172" s="1">
        <v>168</v>
      </c>
      <c r="B172" s="1">
        <v>6</v>
      </c>
      <c r="C172" s="1">
        <v>18</v>
      </c>
      <c r="D172" s="1" t="s">
        <v>362</v>
      </c>
      <c r="E172" s="18">
        <v>0</v>
      </c>
      <c r="F172" s="1">
        <v>60</v>
      </c>
      <c r="G172" s="13" t="s">
        <v>359</v>
      </c>
      <c r="H172" s="7" t="s">
        <v>360</v>
      </c>
      <c r="I172" s="7" t="s">
        <v>87</v>
      </c>
      <c r="J172" s="7" t="s">
        <v>363</v>
      </c>
      <c r="K172" s="7" t="s">
        <v>364</v>
      </c>
      <c r="L172" s="7" t="s">
        <v>85</v>
      </c>
      <c r="M172" s="7" t="s">
        <v>308</v>
      </c>
      <c r="N172" s="7" t="s">
        <v>317</v>
      </c>
      <c r="O172" s="7" t="s">
        <v>59</v>
      </c>
      <c r="P172" s="7" t="s">
        <v>58</v>
      </c>
      <c r="Q172" s="7" t="s">
        <v>58</v>
      </c>
      <c r="R172" s="8" t="s">
        <v>58</v>
      </c>
      <c r="S172" s="7">
        <v>8177400</v>
      </c>
      <c r="T172" s="7">
        <v>35088</v>
      </c>
      <c r="U172" s="3" t="str">
        <f>'!熔岩挂机奖励'!$D$1&amp;'!熔岩挂机奖励'!D170</f>
        <v>金币,0,1,68</v>
      </c>
      <c r="V172" s="1" t="str">
        <f>_xlfn.TEXTJOIN("|",TRUE,'!熔岩挂机奖励'!$E$1&amp;'!熔岩挂机奖励'!E170,'!熔岩挂机奖励'!$F$1&amp;'!熔岩挂机奖励'!F170,'!熔岩挂机奖励'!$G$1&amp;'!熔岩挂机奖励'!G170)</f>
        <v>道具,201004,1,170000|道具,201005,1,68000|道具,101010,1,68000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</row>
    <row r="173" s="1" customFormat="1" ht="17.6" spans="1:27">
      <c r="A173" s="1">
        <v>169</v>
      </c>
      <c r="B173" s="1">
        <v>6</v>
      </c>
      <c r="C173" s="1">
        <v>19</v>
      </c>
      <c r="D173" s="1" t="s">
        <v>362</v>
      </c>
      <c r="E173" s="18">
        <v>0</v>
      </c>
      <c r="F173" s="1">
        <v>60</v>
      </c>
      <c r="G173" s="13" t="s">
        <v>359</v>
      </c>
      <c r="H173" s="7" t="s">
        <v>360</v>
      </c>
      <c r="I173" s="7" t="s">
        <v>165</v>
      </c>
      <c r="J173" s="7" t="s">
        <v>305</v>
      </c>
      <c r="K173" s="7" t="s">
        <v>360</v>
      </c>
      <c r="L173" s="7" t="s">
        <v>61</v>
      </c>
      <c r="M173" s="7" t="s">
        <v>308</v>
      </c>
      <c r="N173" s="7" t="s">
        <v>317</v>
      </c>
      <c r="O173" s="7" t="s">
        <v>59</v>
      </c>
      <c r="P173" s="7" t="s">
        <v>365</v>
      </c>
      <c r="Q173" s="7" t="s">
        <v>78</v>
      </c>
      <c r="R173" s="8" t="s">
        <v>59</v>
      </c>
      <c r="S173" s="7">
        <v>9094880</v>
      </c>
      <c r="T173" s="7">
        <v>37468</v>
      </c>
      <c r="U173" s="3" t="str">
        <f>'!熔岩挂机奖励'!$D$1&amp;'!熔岩挂机奖励'!D171</f>
        <v>金币,0,1,68</v>
      </c>
      <c r="V173" s="1" t="str">
        <f>_xlfn.TEXTJOIN("|",TRUE,'!熔岩挂机奖励'!$E$1&amp;'!熔岩挂机奖励'!E171,'!熔岩挂机奖励'!$F$1&amp;'!熔岩挂机奖励'!F171,'!熔岩挂机奖励'!$G$1&amp;'!熔岩挂机奖励'!G171)</f>
        <v>道具,201004,1,170000|道具,201005,1,68000|道具,101010,1,68000</v>
      </c>
      <c r="W173" s="7">
        <v>0</v>
      </c>
      <c r="X173" s="7">
        <v>0</v>
      </c>
      <c r="Y173" s="7">
        <v>0</v>
      </c>
      <c r="Z173" s="7">
        <v>0</v>
      </c>
      <c r="AA173" s="7">
        <v>0</v>
      </c>
    </row>
    <row r="174" s="1" customFormat="1" ht="17.6" spans="1:27">
      <c r="A174" s="1">
        <v>170</v>
      </c>
      <c r="B174" s="1">
        <v>6</v>
      </c>
      <c r="C174" s="1">
        <v>20</v>
      </c>
      <c r="D174" s="1" t="s">
        <v>366</v>
      </c>
      <c r="E174" s="18">
        <v>2</v>
      </c>
      <c r="F174" s="1">
        <v>60</v>
      </c>
      <c r="G174" s="13" t="s">
        <v>367</v>
      </c>
      <c r="H174" s="7" t="s">
        <v>368</v>
      </c>
      <c r="I174" s="7" t="s">
        <v>59</v>
      </c>
      <c r="J174" s="7" t="s">
        <v>58</v>
      </c>
      <c r="K174" s="7" t="s">
        <v>58</v>
      </c>
      <c r="L174" s="7" t="s">
        <v>58</v>
      </c>
      <c r="M174" s="7" t="s">
        <v>329</v>
      </c>
      <c r="N174" s="7" t="s">
        <v>146</v>
      </c>
      <c r="O174" s="7" t="s">
        <v>64</v>
      </c>
      <c r="P174" s="7" t="s">
        <v>58</v>
      </c>
      <c r="Q174" s="7" t="s">
        <v>58</v>
      </c>
      <c r="R174" s="8" t="s">
        <v>58</v>
      </c>
      <c r="S174" s="7">
        <v>6391200</v>
      </c>
      <c r="T174" s="7">
        <v>15832</v>
      </c>
      <c r="U174" s="3" t="str">
        <f>'!熔岩挂机奖励'!$D$1&amp;'!熔岩挂机奖励'!D172</f>
        <v>金币,0,1,68</v>
      </c>
      <c r="V174" s="1" t="str">
        <f>_xlfn.TEXTJOIN("|",TRUE,'!熔岩挂机奖励'!$E$1&amp;'!熔岩挂机奖励'!E172,'!熔岩挂机奖励'!$F$1&amp;'!熔岩挂机奖励'!F172,'!熔岩挂机奖励'!$G$1&amp;'!熔岩挂机奖励'!G172)</f>
        <v>道具,201004,1,170000|道具,201005,1,68000|道具,101010,1,68000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</row>
    <row r="175" s="1" customFormat="1" ht="17.6" spans="1:27">
      <c r="A175" s="1">
        <v>171</v>
      </c>
      <c r="B175" s="1">
        <v>6</v>
      </c>
      <c r="C175" s="1">
        <v>21</v>
      </c>
      <c r="D175" s="1" t="s">
        <v>362</v>
      </c>
      <c r="E175" s="18">
        <v>0</v>
      </c>
      <c r="F175" s="1">
        <v>60</v>
      </c>
      <c r="G175" s="13" t="s">
        <v>359</v>
      </c>
      <c r="H175" s="7" t="s">
        <v>369</v>
      </c>
      <c r="I175" s="7" t="s">
        <v>275</v>
      </c>
      <c r="J175" s="7" t="s">
        <v>58</v>
      </c>
      <c r="K175" s="7" t="s">
        <v>58</v>
      </c>
      <c r="L175" s="7" t="s">
        <v>59</v>
      </c>
      <c r="M175" s="7" t="s">
        <v>365</v>
      </c>
      <c r="N175" s="7" t="s">
        <v>368</v>
      </c>
      <c r="O175" s="7" t="s">
        <v>78</v>
      </c>
      <c r="P175" s="7" t="s">
        <v>58</v>
      </c>
      <c r="Q175" s="7" t="s">
        <v>58</v>
      </c>
      <c r="R175" s="8" t="s">
        <v>59</v>
      </c>
      <c r="S175" s="7">
        <v>6725040</v>
      </c>
      <c r="T175" s="7">
        <v>36176</v>
      </c>
      <c r="U175" s="3" t="str">
        <f>'!熔岩挂机奖励'!$D$1&amp;'!熔岩挂机奖励'!D173</f>
        <v>金币,0,1,70</v>
      </c>
      <c r="V175" s="1" t="str">
        <f>_xlfn.TEXTJOIN("|",TRUE,'!熔岩挂机奖励'!$E$1&amp;'!熔岩挂机奖励'!E173,'!熔岩挂机奖励'!$F$1&amp;'!熔岩挂机奖励'!F173,'!熔岩挂机奖励'!$G$1&amp;'!熔岩挂机奖励'!G173)</f>
        <v>道具,201004,1,175000|道具,201005,1,70000|道具,101010,1,70000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</row>
    <row r="176" s="1" customFormat="1" ht="17.6" spans="1:27">
      <c r="A176" s="1">
        <v>172</v>
      </c>
      <c r="B176" s="1">
        <v>6</v>
      </c>
      <c r="C176" s="1">
        <v>22</v>
      </c>
      <c r="D176" s="1" t="s">
        <v>362</v>
      </c>
      <c r="E176" s="18">
        <v>0</v>
      </c>
      <c r="F176" s="1">
        <v>60</v>
      </c>
      <c r="G176" s="13" t="s">
        <v>359</v>
      </c>
      <c r="H176" s="7" t="s">
        <v>369</v>
      </c>
      <c r="I176" s="7" t="s">
        <v>85</v>
      </c>
      <c r="J176" s="7" t="s">
        <v>58</v>
      </c>
      <c r="K176" s="7" t="s">
        <v>58</v>
      </c>
      <c r="L176" s="7" t="s">
        <v>59</v>
      </c>
      <c r="M176" s="7" t="s">
        <v>365</v>
      </c>
      <c r="N176" s="7" t="s">
        <v>368</v>
      </c>
      <c r="O176" s="7" t="s">
        <v>59</v>
      </c>
      <c r="P176" s="7" t="s">
        <v>370</v>
      </c>
      <c r="Q176" s="7" t="s">
        <v>371</v>
      </c>
      <c r="R176" s="8" t="s">
        <v>153</v>
      </c>
      <c r="S176" s="7">
        <v>8457120</v>
      </c>
      <c r="T176" s="7">
        <v>26824</v>
      </c>
      <c r="U176" s="3" t="str">
        <f>'!熔岩挂机奖励'!$D$1&amp;'!熔岩挂机奖励'!D174</f>
        <v>金币,0,1,70</v>
      </c>
      <c r="V176" s="1" t="str">
        <f>_xlfn.TEXTJOIN("|",TRUE,'!熔岩挂机奖励'!$E$1&amp;'!熔岩挂机奖励'!E174,'!熔岩挂机奖励'!$F$1&amp;'!熔岩挂机奖励'!F174,'!熔岩挂机奖励'!$G$1&amp;'!熔岩挂机奖励'!G174)</f>
        <v>道具,201004,1,175000|道具,201005,1,70000|道具,101010,1,70000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</row>
    <row r="177" s="1" customFormat="1" ht="17.6" spans="1:27">
      <c r="A177" s="1">
        <v>173</v>
      </c>
      <c r="B177" s="1">
        <v>6</v>
      </c>
      <c r="C177" s="1">
        <v>23</v>
      </c>
      <c r="D177" s="1" t="s">
        <v>362</v>
      </c>
      <c r="E177" s="18">
        <v>0</v>
      </c>
      <c r="F177" s="1">
        <v>60</v>
      </c>
      <c r="G177" s="13" t="s">
        <v>359</v>
      </c>
      <c r="H177" s="7" t="s">
        <v>254</v>
      </c>
      <c r="I177" s="7" t="s">
        <v>275</v>
      </c>
      <c r="J177" s="7" t="s">
        <v>372</v>
      </c>
      <c r="K177" s="7" t="s">
        <v>373</v>
      </c>
      <c r="L177" s="7" t="s">
        <v>59</v>
      </c>
      <c r="M177" s="7" t="s">
        <v>365</v>
      </c>
      <c r="N177" s="7" t="s">
        <v>374</v>
      </c>
      <c r="O177" s="7" t="s">
        <v>59</v>
      </c>
      <c r="P177" s="7" t="s">
        <v>370</v>
      </c>
      <c r="Q177" s="7" t="s">
        <v>375</v>
      </c>
      <c r="R177" s="8" t="s">
        <v>59</v>
      </c>
      <c r="S177" s="7">
        <v>7616280</v>
      </c>
      <c r="T177" s="7">
        <v>34440</v>
      </c>
      <c r="U177" s="3" t="str">
        <f>'!熔岩挂机奖励'!$D$1&amp;'!熔岩挂机奖励'!D175</f>
        <v>金币,0,1,70</v>
      </c>
      <c r="V177" s="1" t="str">
        <f>_xlfn.TEXTJOIN("|",TRUE,'!熔岩挂机奖励'!$E$1&amp;'!熔岩挂机奖励'!E175,'!熔岩挂机奖励'!$F$1&amp;'!熔岩挂机奖励'!F175,'!熔岩挂机奖励'!$G$1&amp;'!熔岩挂机奖励'!G175)</f>
        <v>道具,201004,1,175000|道具,201005,1,70000|道具,101010,1,70000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</row>
    <row r="178" s="1" customFormat="1" ht="17.6" spans="1:27">
      <c r="A178" s="1">
        <v>174</v>
      </c>
      <c r="B178" s="1">
        <v>6</v>
      </c>
      <c r="C178" s="1">
        <v>24</v>
      </c>
      <c r="D178" s="1" t="s">
        <v>362</v>
      </c>
      <c r="E178" s="18">
        <v>0</v>
      </c>
      <c r="F178" s="1">
        <v>60</v>
      </c>
      <c r="G178" s="13" t="s">
        <v>367</v>
      </c>
      <c r="H178" s="7" t="s">
        <v>262</v>
      </c>
      <c r="I178" s="7" t="s">
        <v>78</v>
      </c>
      <c r="J178" s="7" t="s">
        <v>367</v>
      </c>
      <c r="K178" s="7" t="s">
        <v>376</v>
      </c>
      <c r="L178" s="7" t="s">
        <v>59</v>
      </c>
      <c r="M178" s="7" t="s">
        <v>365</v>
      </c>
      <c r="N178" s="7" t="s">
        <v>149</v>
      </c>
      <c r="O178" s="7" t="s">
        <v>59</v>
      </c>
      <c r="P178" s="7" t="s">
        <v>58</v>
      </c>
      <c r="Q178" s="7" t="s">
        <v>58</v>
      </c>
      <c r="R178" s="8" t="s">
        <v>59</v>
      </c>
      <c r="S178" s="7">
        <v>8505840</v>
      </c>
      <c r="T178" s="7">
        <v>20020</v>
      </c>
      <c r="U178" s="3" t="str">
        <f>'!熔岩挂机奖励'!$D$1&amp;'!熔岩挂机奖励'!D176</f>
        <v>金币,0,1,70</v>
      </c>
      <c r="V178" s="1" t="str">
        <f>_xlfn.TEXTJOIN("|",TRUE,'!熔岩挂机奖励'!$E$1&amp;'!熔岩挂机奖励'!E176,'!熔岩挂机奖励'!$F$1&amp;'!熔岩挂机奖励'!F176,'!熔岩挂机奖励'!$G$1&amp;'!熔岩挂机奖励'!G176)</f>
        <v>道具,201004,1,175000|道具,201005,1,70000|道具,101010,1,70000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</row>
    <row r="179" s="1" customFormat="1" ht="17.6" spans="1:27">
      <c r="A179" s="1">
        <v>175</v>
      </c>
      <c r="B179" s="1">
        <v>6</v>
      </c>
      <c r="C179" s="1">
        <v>25</v>
      </c>
      <c r="D179" s="10">
        <v>203002</v>
      </c>
      <c r="E179" s="18">
        <v>1</v>
      </c>
      <c r="F179" s="1">
        <v>60</v>
      </c>
      <c r="G179" s="13" t="s">
        <v>58</v>
      </c>
      <c r="H179" s="7" t="s">
        <v>58</v>
      </c>
      <c r="I179" s="7" t="s">
        <v>59</v>
      </c>
      <c r="J179" s="7" t="s">
        <v>89</v>
      </c>
      <c r="K179" s="7" t="s">
        <v>377</v>
      </c>
      <c r="L179" s="7" t="s">
        <v>378</v>
      </c>
      <c r="M179" s="7" t="s">
        <v>58</v>
      </c>
      <c r="N179" s="7" t="s">
        <v>58</v>
      </c>
      <c r="O179" s="7" t="s">
        <v>59</v>
      </c>
      <c r="P179" s="7" t="s">
        <v>58</v>
      </c>
      <c r="Q179" s="7" t="s">
        <v>58</v>
      </c>
      <c r="R179" s="8" t="s">
        <v>59</v>
      </c>
      <c r="S179" s="7">
        <v>7028000</v>
      </c>
      <c r="T179" s="7">
        <v>71120</v>
      </c>
      <c r="U179" s="3" t="str">
        <f>'!熔岩挂机奖励'!$D$1&amp;'!熔岩挂机奖励'!D177</f>
        <v>金币,0,1,70</v>
      </c>
      <c r="V179" s="1" t="str">
        <f>_xlfn.TEXTJOIN("|",TRUE,'!熔岩挂机奖励'!$E$1&amp;'!熔岩挂机奖励'!E177,'!熔岩挂机奖励'!$F$1&amp;'!熔岩挂机奖励'!F177,'!熔岩挂机奖励'!$G$1&amp;'!熔岩挂机奖励'!G177)</f>
        <v>道具,201004,1,175000|道具,201005,1,70000|道具,101010,1,70000</v>
      </c>
      <c r="W179" s="7">
        <v>0</v>
      </c>
      <c r="X179" s="7">
        <v>0</v>
      </c>
      <c r="Y179" s="7">
        <v>0</v>
      </c>
      <c r="Z179" s="7">
        <v>0</v>
      </c>
      <c r="AA179" s="7">
        <v>0</v>
      </c>
    </row>
    <row r="180" s="1" customFormat="1" ht="17.6" spans="1:27">
      <c r="A180" s="1">
        <v>176</v>
      </c>
      <c r="B180" s="1">
        <v>6</v>
      </c>
      <c r="C180" s="1">
        <v>26</v>
      </c>
      <c r="D180" s="1" t="s">
        <v>362</v>
      </c>
      <c r="E180" s="18">
        <v>0</v>
      </c>
      <c r="F180" s="1">
        <v>60</v>
      </c>
      <c r="G180" s="13" t="s">
        <v>367</v>
      </c>
      <c r="H180" s="7" t="s">
        <v>250</v>
      </c>
      <c r="I180" s="7" t="s">
        <v>112</v>
      </c>
      <c r="J180" s="7" t="s">
        <v>365</v>
      </c>
      <c r="K180" s="7" t="s">
        <v>250</v>
      </c>
      <c r="L180" s="7" t="s">
        <v>275</v>
      </c>
      <c r="M180" s="7" t="s">
        <v>365</v>
      </c>
      <c r="N180" s="7" t="s">
        <v>379</v>
      </c>
      <c r="O180" s="7" t="s">
        <v>88</v>
      </c>
      <c r="P180" s="7" t="s">
        <v>367</v>
      </c>
      <c r="Q180" s="7" t="s">
        <v>380</v>
      </c>
      <c r="R180" s="8" t="s">
        <v>59</v>
      </c>
      <c r="S180" s="7">
        <v>12737760</v>
      </c>
      <c r="T180" s="7">
        <v>126504</v>
      </c>
      <c r="U180" s="3" t="str">
        <f>'!熔岩挂机奖励'!$D$1&amp;'!熔岩挂机奖励'!D178</f>
        <v>金币,0,1,72</v>
      </c>
      <c r="V180" s="1" t="str">
        <f>_xlfn.TEXTJOIN("|",TRUE,'!熔岩挂机奖励'!$E$1&amp;'!熔岩挂机奖励'!E178,'!熔岩挂机奖励'!$F$1&amp;'!熔岩挂机奖励'!F178,'!熔岩挂机奖励'!$G$1&amp;'!熔岩挂机奖励'!G178)</f>
        <v>道具,201004,1,180000|道具,201005,1,72000|道具,101010,1,72000</v>
      </c>
      <c r="W180" s="7">
        <v>0</v>
      </c>
      <c r="X180" s="7">
        <v>0</v>
      </c>
      <c r="Y180" s="7">
        <v>0</v>
      </c>
      <c r="Z180" s="7">
        <v>0</v>
      </c>
      <c r="AA180" s="7">
        <v>0</v>
      </c>
    </row>
    <row r="181" s="1" customFormat="1" ht="17.6" spans="1:27">
      <c r="A181" s="1">
        <v>177</v>
      </c>
      <c r="B181" s="1">
        <v>6</v>
      </c>
      <c r="C181" s="1">
        <v>27</v>
      </c>
      <c r="D181" s="1" t="s">
        <v>381</v>
      </c>
      <c r="E181" s="18">
        <v>0</v>
      </c>
      <c r="F181" s="1">
        <v>60</v>
      </c>
      <c r="G181" s="13" t="s">
        <v>336</v>
      </c>
      <c r="H181" s="7" t="s">
        <v>379</v>
      </c>
      <c r="I181" s="7" t="s">
        <v>59</v>
      </c>
      <c r="J181" s="7" t="s">
        <v>382</v>
      </c>
      <c r="K181" s="7" t="s">
        <v>383</v>
      </c>
      <c r="L181" s="7" t="s">
        <v>133</v>
      </c>
      <c r="M181" s="7" t="s">
        <v>382</v>
      </c>
      <c r="N181" s="7" t="s">
        <v>383</v>
      </c>
      <c r="O181" s="7" t="s">
        <v>78</v>
      </c>
      <c r="P181" s="7" t="s">
        <v>384</v>
      </c>
      <c r="Q181" s="7" t="s">
        <v>385</v>
      </c>
      <c r="R181" s="8" t="s">
        <v>59</v>
      </c>
      <c r="S181" s="7">
        <v>9320882</v>
      </c>
      <c r="T181" s="7">
        <v>89190</v>
      </c>
      <c r="U181" s="3" t="str">
        <f>'!熔岩挂机奖励'!$D$1&amp;'!熔岩挂机奖励'!D179</f>
        <v>金币,0,1,72</v>
      </c>
      <c r="V181" s="1" t="str">
        <f>_xlfn.TEXTJOIN("|",TRUE,'!熔岩挂机奖励'!$E$1&amp;'!熔岩挂机奖励'!E179,'!熔岩挂机奖励'!$F$1&amp;'!熔岩挂机奖励'!F179,'!熔岩挂机奖励'!$G$1&amp;'!熔岩挂机奖励'!G179)</f>
        <v>道具,201004,1,180000|道具,201005,1,72000|道具,101010,1,72000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</row>
    <row r="182" s="1" customFormat="1" ht="17.6" spans="1:27">
      <c r="A182" s="1">
        <v>178</v>
      </c>
      <c r="B182" s="1">
        <v>6</v>
      </c>
      <c r="C182" s="1">
        <v>28</v>
      </c>
      <c r="D182" s="1" t="s">
        <v>386</v>
      </c>
      <c r="E182" s="18">
        <v>0</v>
      </c>
      <c r="F182" s="1">
        <v>60</v>
      </c>
      <c r="G182" s="13" t="s">
        <v>367</v>
      </c>
      <c r="H182" s="7" t="s">
        <v>250</v>
      </c>
      <c r="I182" s="7" t="s">
        <v>153</v>
      </c>
      <c r="J182" s="7" t="s">
        <v>367</v>
      </c>
      <c r="K182" s="7" t="s">
        <v>250</v>
      </c>
      <c r="L182" s="7" t="s">
        <v>153</v>
      </c>
      <c r="M182" s="7" t="s">
        <v>387</v>
      </c>
      <c r="N182" s="7" t="s">
        <v>388</v>
      </c>
      <c r="O182" s="7" t="s">
        <v>59</v>
      </c>
      <c r="P182" s="7" t="s">
        <v>367</v>
      </c>
      <c r="Q182" s="7" t="s">
        <v>250</v>
      </c>
      <c r="R182" s="8" t="s">
        <v>59</v>
      </c>
      <c r="S182" s="7">
        <v>19747600</v>
      </c>
      <c r="T182" s="7">
        <v>34546</v>
      </c>
      <c r="U182" s="3" t="str">
        <f>'!熔岩挂机奖励'!$D$1&amp;'!熔岩挂机奖励'!D180</f>
        <v>金币,0,1,72</v>
      </c>
      <c r="V182" s="1" t="str">
        <f>_xlfn.TEXTJOIN("|",TRUE,'!熔岩挂机奖励'!$E$1&amp;'!熔岩挂机奖励'!E180,'!熔岩挂机奖励'!$F$1&amp;'!熔岩挂机奖励'!F180,'!熔岩挂机奖励'!$G$1&amp;'!熔岩挂机奖励'!G180)</f>
        <v>道具,201004,1,180000|道具,201005,1,72000|道具,101010,1,72000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</row>
    <row r="183" s="1" customFormat="1" ht="17.6" spans="1:27">
      <c r="A183" s="1">
        <v>179</v>
      </c>
      <c r="B183" s="1">
        <v>6</v>
      </c>
      <c r="C183" s="1">
        <v>29</v>
      </c>
      <c r="D183" s="1" t="s">
        <v>389</v>
      </c>
      <c r="E183" s="18">
        <v>0</v>
      </c>
      <c r="F183" s="1">
        <v>60</v>
      </c>
      <c r="G183" s="13" t="s">
        <v>367</v>
      </c>
      <c r="H183" s="7" t="s">
        <v>250</v>
      </c>
      <c r="I183" s="7" t="s">
        <v>88</v>
      </c>
      <c r="J183" s="7" t="s">
        <v>337</v>
      </c>
      <c r="K183" s="7" t="s">
        <v>390</v>
      </c>
      <c r="L183" s="7" t="s">
        <v>59</v>
      </c>
      <c r="M183" s="7" t="s">
        <v>337</v>
      </c>
      <c r="N183" s="7" t="s">
        <v>391</v>
      </c>
      <c r="O183" s="7" t="s">
        <v>88</v>
      </c>
      <c r="P183" s="7" t="s">
        <v>367</v>
      </c>
      <c r="Q183" s="7" t="s">
        <v>392</v>
      </c>
      <c r="R183" s="8" t="s">
        <v>88</v>
      </c>
      <c r="S183" s="7">
        <v>20312928</v>
      </c>
      <c r="T183" s="7">
        <v>90348</v>
      </c>
      <c r="U183" s="3" t="str">
        <f>'!熔岩挂机奖励'!$D$1&amp;'!熔岩挂机奖励'!D181</f>
        <v>金币,0,1,72</v>
      </c>
      <c r="V183" s="1" t="str">
        <f>_xlfn.TEXTJOIN("|",TRUE,'!熔岩挂机奖励'!$E$1&amp;'!熔岩挂机奖励'!E181,'!熔岩挂机奖励'!$F$1&amp;'!熔岩挂机奖励'!F181,'!熔岩挂机奖励'!$G$1&amp;'!熔岩挂机奖励'!G181)</f>
        <v>道具,201004,1,180000|道具,201005,1,72000|道具,101010,1,72000</v>
      </c>
      <c r="W183" s="7">
        <v>0</v>
      </c>
      <c r="X183" s="7">
        <v>0</v>
      </c>
      <c r="Y183" s="7">
        <v>0</v>
      </c>
      <c r="Z183" s="7">
        <v>0</v>
      </c>
      <c r="AA183" s="7">
        <v>0</v>
      </c>
    </row>
    <row r="184" s="1" customFormat="1" ht="17.6" spans="1:27">
      <c r="A184" s="1">
        <v>180</v>
      </c>
      <c r="B184" s="1">
        <v>6</v>
      </c>
      <c r="C184" s="1">
        <v>30</v>
      </c>
      <c r="D184" s="1" t="s">
        <v>393</v>
      </c>
      <c r="E184" s="18">
        <v>2</v>
      </c>
      <c r="F184" s="1">
        <v>60</v>
      </c>
      <c r="G184" s="13" t="s">
        <v>367</v>
      </c>
      <c r="H184" s="7" t="s">
        <v>218</v>
      </c>
      <c r="I184" s="7" t="s">
        <v>88</v>
      </c>
      <c r="J184" s="7" t="s">
        <v>394</v>
      </c>
      <c r="K184" s="7" t="s">
        <v>207</v>
      </c>
      <c r="L184" s="7" t="s">
        <v>59</v>
      </c>
      <c r="M184" s="7" t="s">
        <v>365</v>
      </c>
      <c r="N184" s="7" t="s">
        <v>250</v>
      </c>
      <c r="O184" s="7" t="s">
        <v>153</v>
      </c>
      <c r="P184" s="7" t="s">
        <v>382</v>
      </c>
      <c r="Q184" s="7" t="s">
        <v>395</v>
      </c>
      <c r="R184" s="8" t="s">
        <v>88</v>
      </c>
      <c r="S184" s="7">
        <v>37189320</v>
      </c>
      <c r="T184" s="7">
        <v>231848</v>
      </c>
      <c r="U184" s="3" t="str">
        <f>'!熔岩挂机奖励'!$D$1&amp;'!熔岩挂机奖励'!D182</f>
        <v>金币,0,1,72</v>
      </c>
      <c r="V184" s="1" t="str">
        <f>_xlfn.TEXTJOIN("|",TRUE,'!熔岩挂机奖励'!$E$1&amp;'!熔岩挂机奖励'!E182,'!熔岩挂机奖励'!$F$1&amp;'!熔岩挂机奖励'!F182,'!熔岩挂机奖励'!$G$1&amp;'!熔岩挂机奖励'!G182)</f>
        <v>道具,201004,1,180000|道具,201005,1,72000|道具,101010,1,72000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</row>
    <row r="185" s="1" customFormat="1" ht="17.6" spans="1:27">
      <c r="A185" s="1">
        <v>181</v>
      </c>
      <c r="B185" s="1">
        <v>7</v>
      </c>
      <c r="C185" s="1">
        <v>1</v>
      </c>
      <c r="D185" s="1" t="s">
        <v>362</v>
      </c>
      <c r="E185" s="18">
        <v>0</v>
      </c>
      <c r="F185" s="1">
        <v>60</v>
      </c>
      <c r="G185" s="13" t="s">
        <v>396</v>
      </c>
      <c r="H185" s="7" t="s">
        <v>64</v>
      </c>
      <c r="I185" s="7" t="s">
        <v>64</v>
      </c>
      <c r="J185" s="7" t="s">
        <v>58</v>
      </c>
      <c r="K185" s="7" t="s">
        <v>58</v>
      </c>
      <c r="L185" s="7" t="s">
        <v>59</v>
      </c>
      <c r="M185" s="7" t="s">
        <v>397</v>
      </c>
      <c r="N185" s="7" t="s">
        <v>64</v>
      </c>
      <c r="O185" s="7" t="s">
        <v>64</v>
      </c>
      <c r="P185" s="7" t="s">
        <v>58</v>
      </c>
      <c r="Q185" s="7" t="s">
        <v>58</v>
      </c>
      <c r="R185" s="8" t="s">
        <v>77</v>
      </c>
      <c r="S185" s="19">
        <v>32340</v>
      </c>
      <c r="T185" s="19">
        <v>672</v>
      </c>
      <c r="U185" s="3" t="str">
        <f>'!熔岩挂机奖励'!$D$1&amp;'!熔岩挂机奖励'!D183</f>
        <v>金币,0,1,74</v>
      </c>
      <c r="V185" s="1" t="str">
        <f>_xlfn.TEXTJOIN("|",TRUE,'!熔岩挂机奖励'!$E$1&amp;'!熔岩挂机奖励'!E183,'!熔岩挂机奖励'!$F$1&amp;'!熔岩挂机奖励'!F183,'!熔岩挂机奖励'!$G$1&amp;'!熔岩挂机奖励'!G183)</f>
        <v>道具,201004,1,185000|道具,201005,1,74000|道具,101010,1,74000</v>
      </c>
      <c r="W185" s="7">
        <v>0</v>
      </c>
      <c r="X185" s="7">
        <v>0</v>
      </c>
      <c r="Y185" s="7">
        <v>0</v>
      </c>
      <c r="Z185" s="7">
        <v>0</v>
      </c>
      <c r="AA185" s="7">
        <v>0</v>
      </c>
    </row>
    <row r="186" s="1" customFormat="1" ht="17.6" spans="1:27">
      <c r="A186" s="1">
        <v>182</v>
      </c>
      <c r="B186" s="1">
        <v>7</v>
      </c>
      <c r="C186" s="1">
        <v>2</v>
      </c>
      <c r="D186" s="1" t="s">
        <v>362</v>
      </c>
      <c r="E186" s="18">
        <v>0</v>
      </c>
      <c r="F186" s="1">
        <v>60</v>
      </c>
      <c r="G186" s="13" t="s">
        <v>396</v>
      </c>
      <c r="H186" s="7" t="s">
        <v>64</v>
      </c>
      <c r="I186" s="7" t="s">
        <v>64</v>
      </c>
      <c r="J186" s="7" t="s">
        <v>58</v>
      </c>
      <c r="K186" s="7" t="s">
        <v>58</v>
      </c>
      <c r="L186" s="7" t="s">
        <v>59</v>
      </c>
      <c r="M186" s="7" t="s">
        <v>398</v>
      </c>
      <c r="N186" s="7" t="s">
        <v>61</v>
      </c>
      <c r="O186" s="7" t="s">
        <v>61</v>
      </c>
      <c r="P186" s="7" t="s">
        <v>58</v>
      </c>
      <c r="Q186" s="7" t="s">
        <v>58</v>
      </c>
      <c r="R186" s="8" t="s">
        <v>59</v>
      </c>
      <c r="S186" s="19">
        <v>35280</v>
      </c>
      <c r="T186" s="19">
        <v>1260</v>
      </c>
      <c r="U186" s="3" t="str">
        <f>'!熔岩挂机奖励'!$D$1&amp;'!熔岩挂机奖励'!D184</f>
        <v>金币,0,1,74</v>
      </c>
      <c r="V186" s="1" t="str">
        <f>_xlfn.TEXTJOIN("|",TRUE,'!熔岩挂机奖励'!$E$1&amp;'!熔岩挂机奖励'!E184,'!熔岩挂机奖励'!$F$1&amp;'!熔岩挂机奖励'!F184,'!熔岩挂机奖励'!$G$1&amp;'!熔岩挂机奖励'!G184)</f>
        <v>道具,201004,1,185000|道具,201005,1,74000|道具,101010,1,74000</v>
      </c>
      <c r="W186" s="7">
        <v>0</v>
      </c>
      <c r="X186" s="7">
        <v>0</v>
      </c>
      <c r="Y186" s="7">
        <v>0</v>
      </c>
      <c r="Z186" s="7">
        <v>0</v>
      </c>
      <c r="AA186" s="7">
        <v>0</v>
      </c>
    </row>
    <row r="187" s="1" customFormat="1" ht="17.6" spans="1:27">
      <c r="A187" s="1">
        <v>183</v>
      </c>
      <c r="B187" s="1">
        <v>7</v>
      </c>
      <c r="C187" s="1">
        <v>3</v>
      </c>
      <c r="D187" s="1" t="s">
        <v>362</v>
      </c>
      <c r="E187" s="18">
        <v>0</v>
      </c>
      <c r="F187" s="1">
        <v>60</v>
      </c>
      <c r="G187" s="13" t="s">
        <v>359</v>
      </c>
      <c r="H187" s="7" t="s">
        <v>87</v>
      </c>
      <c r="I187" s="7" t="s">
        <v>61</v>
      </c>
      <c r="J187" s="7" t="s">
        <v>58</v>
      </c>
      <c r="K187" s="7" t="s">
        <v>58</v>
      </c>
      <c r="L187" s="7" t="s">
        <v>59</v>
      </c>
      <c r="M187" s="7" t="s">
        <v>399</v>
      </c>
      <c r="N187" s="7" t="s">
        <v>100</v>
      </c>
      <c r="O187" s="7" t="s">
        <v>100</v>
      </c>
      <c r="P187" s="7" t="s">
        <v>58</v>
      </c>
      <c r="Q187" s="7" t="s">
        <v>58</v>
      </c>
      <c r="R187" s="8" t="s">
        <v>77</v>
      </c>
      <c r="S187" s="19">
        <v>84420</v>
      </c>
      <c r="T187" s="19">
        <v>1960</v>
      </c>
      <c r="U187" s="3" t="str">
        <f>'!熔岩挂机奖励'!$D$1&amp;'!熔岩挂机奖励'!D185</f>
        <v>金币,0,1,74</v>
      </c>
      <c r="V187" s="1" t="str">
        <f>_xlfn.TEXTJOIN("|",TRUE,'!熔岩挂机奖励'!$E$1&amp;'!熔岩挂机奖励'!E185,'!熔岩挂机奖励'!$F$1&amp;'!熔岩挂机奖励'!F185,'!熔岩挂机奖励'!$G$1&amp;'!熔岩挂机奖励'!G185)</f>
        <v>道具,201004,1,185000|道具,201005,1,74000|道具,101010,1,74000</v>
      </c>
      <c r="W187" s="7">
        <v>0</v>
      </c>
      <c r="X187" s="7">
        <v>0</v>
      </c>
      <c r="Y187" s="7">
        <v>0</v>
      </c>
      <c r="Z187" s="7">
        <v>0</v>
      </c>
      <c r="AA187" s="7">
        <v>0</v>
      </c>
    </row>
    <row r="188" s="1" customFormat="1" ht="17.6" spans="1:27">
      <c r="A188" s="1">
        <v>184</v>
      </c>
      <c r="B188" s="1">
        <v>7</v>
      </c>
      <c r="C188" s="1">
        <v>4</v>
      </c>
      <c r="D188" s="1" t="s">
        <v>362</v>
      </c>
      <c r="E188" s="18">
        <v>0</v>
      </c>
      <c r="F188" s="1">
        <v>60</v>
      </c>
      <c r="G188" s="13" t="s">
        <v>359</v>
      </c>
      <c r="H188" s="7" t="s">
        <v>87</v>
      </c>
      <c r="I188" s="7" t="s">
        <v>61</v>
      </c>
      <c r="J188" s="7" t="s">
        <v>58</v>
      </c>
      <c r="K188" s="7" t="s">
        <v>58</v>
      </c>
      <c r="L188" s="7" t="s">
        <v>59</v>
      </c>
      <c r="M188" s="7" t="s">
        <v>365</v>
      </c>
      <c r="N188" s="7" t="s">
        <v>78</v>
      </c>
      <c r="O188" s="7" t="s">
        <v>59</v>
      </c>
      <c r="P188" s="7" t="s">
        <v>58</v>
      </c>
      <c r="Q188" s="7" t="s">
        <v>58</v>
      </c>
      <c r="R188" s="8" t="s">
        <v>59</v>
      </c>
      <c r="S188" s="19">
        <v>90720</v>
      </c>
      <c r="T188" s="19">
        <v>2940</v>
      </c>
      <c r="U188" s="3" t="str">
        <f>'!熔岩挂机奖励'!$D$1&amp;'!熔岩挂机奖励'!D186</f>
        <v>金币,0,1,74</v>
      </c>
      <c r="V188" s="1" t="str">
        <f>_xlfn.TEXTJOIN("|",TRUE,'!熔岩挂机奖励'!$E$1&amp;'!熔岩挂机奖励'!E186,'!熔岩挂机奖励'!$F$1&amp;'!熔岩挂机奖励'!F186,'!熔岩挂机奖励'!$G$1&amp;'!熔岩挂机奖励'!G186)</f>
        <v>道具,201004,1,185000|道具,201005,1,74000|道具,101010,1,74000</v>
      </c>
      <c r="W188" s="7">
        <v>0</v>
      </c>
      <c r="X188" s="7">
        <v>0</v>
      </c>
      <c r="Y188" s="7">
        <v>0</v>
      </c>
      <c r="Z188" s="7">
        <v>0</v>
      </c>
      <c r="AA188" s="7">
        <v>0</v>
      </c>
    </row>
    <row r="189" s="1" customFormat="1" ht="17.6" spans="1:27">
      <c r="A189" s="1">
        <v>185</v>
      </c>
      <c r="B189" s="1">
        <v>7</v>
      </c>
      <c r="C189" s="1">
        <v>5</v>
      </c>
      <c r="D189" s="10">
        <v>203002</v>
      </c>
      <c r="E189" s="18">
        <v>1</v>
      </c>
      <c r="F189" s="1">
        <v>60</v>
      </c>
      <c r="G189" s="13" t="s">
        <v>58</v>
      </c>
      <c r="H189" s="7" t="s">
        <v>58</v>
      </c>
      <c r="I189" s="7" t="s">
        <v>59</v>
      </c>
      <c r="J189" s="7" t="s">
        <v>89</v>
      </c>
      <c r="K189" s="7" t="s">
        <v>146</v>
      </c>
      <c r="L189" s="7" t="s">
        <v>64</v>
      </c>
      <c r="M189" s="7" t="s">
        <v>58</v>
      </c>
      <c r="N189" s="7" t="s">
        <v>58</v>
      </c>
      <c r="O189" s="7" t="s">
        <v>59</v>
      </c>
      <c r="P189" s="7" t="s">
        <v>58</v>
      </c>
      <c r="Q189" s="7" t="s">
        <v>58</v>
      </c>
      <c r="R189" s="8" t="s">
        <v>59</v>
      </c>
      <c r="S189" s="19">
        <v>224000</v>
      </c>
      <c r="T189" s="19">
        <v>2660</v>
      </c>
      <c r="U189" s="3" t="str">
        <f>'!熔岩挂机奖励'!$D$1&amp;'!熔岩挂机奖励'!D187</f>
        <v>金币,0,1,74</v>
      </c>
      <c r="V189" s="1" t="str">
        <f>_xlfn.TEXTJOIN("|",TRUE,'!熔岩挂机奖励'!$E$1&amp;'!熔岩挂机奖励'!E187,'!熔岩挂机奖励'!$F$1&amp;'!熔岩挂机奖励'!F187,'!熔岩挂机奖励'!$G$1&amp;'!熔岩挂机奖励'!G187)</f>
        <v>道具,201004,1,185000|道具,201005,1,74000|道具,101010,1,74000</v>
      </c>
      <c r="W189" s="7">
        <v>0</v>
      </c>
      <c r="X189" s="7">
        <v>0</v>
      </c>
      <c r="Y189" s="7">
        <v>0</v>
      </c>
      <c r="Z189" s="7">
        <v>0</v>
      </c>
      <c r="AA189" s="7">
        <v>0</v>
      </c>
    </row>
    <row r="190" s="1" customFormat="1" ht="17.6" spans="1:27">
      <c r="A190" s="1">
        <v>186</v>
      </c>
      <c r="B190" s="1">
        <v>7</v>
      </c>
      <c r="C190" s="1">
        <v>6</v>
      </c>
      <c r="D190" s="1" t="s">
        <v>362</v>
      </c>
      <c r="E190" s="18">
        <v>0</v>
      </c>
      <c r="F190" s="1">
        <v>60</v>
      </c>
      <c r="G190" s="13" t="s">
        <v>359</v>
      </c>
      <c r="H190" s="7" t="s">
        <v>81</v>
      </c>
      <c r="I190" s="7" t="s">
        <v>61</v>
      </c>
      <c r="J190" s="7" t="s">
        <v>58</v>
      </c>
      <c r="K190" s="7" t="s">
        <v>58</v>
      </c>
      <c r="L190" s="7" t="s">
        <v>58</v>
      </c>
      <c r="M190" s="7" t="s">
        <v>398</v>
      </c>
      <c r="N190" s="7" t="s">
        <v>81</v>
      </c>
      <c r="O190" s="7" t="s">
        <v>61</v>
      </c>
      <c r="P190" s="7" t="s">
        <v>397</v>
      </c>
      <c r="Q190" s="7" t="s">
        <v>295</v>
      </c>
      <c r="R190" s="8" t="s">
        <v>64</v>
      </c>
      <c r="S190" s="19">
        <v>144900</v>
      </c>
      <c r="T190" s="19">
        <v>3220</v>
      </c>
      <c r="U190" s="3" t="str">
        <f>'!熔岩挂机奖励'!$D$1&amp;'!熔岩挂机奖励'!D188</f>
        <v>金币,0,1,76</v>
      </c>
      <c r="V190" s="1" t="str">
        <f>_xlfn.TEXTJOIN("|",TRUE,'!熔岩挂机奖励'!$E$1&amp;'!熔岩挂机奖励'!E188,'!熔岩挂机奖励'!$F$1&amp;'!熔岩挂机奖励'!F188,'!熔岩挂机奖励'!$G$1&amp;'!熔岩挂机奖励'!G188)</f>
        <v>道具,201004,1,190000|道具,201005,1,76000|道具,101010,1,76000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</row>
    <row r="191" s="1" customFormat="1" ht="17.6" spans="1:27">
      <c r="A191" s="1">
        <v>187</v>
      </c>
      <c r="B191" s="1">
        <v>7</v>
      </c>
      <c r="C191" s="1">
        <v>7</v>
      </c>
      <c r="D191" s="1" t="s">
        <v>362</v>
      </c>
      <c r="E191" s="18">
        <v>0</v>
      </c>
      <c r="F191" s="1">
        <v>60</v>
      </c>
      <c r="G191" s="13" t="s">
        <v>359</v>
      </c>
      <c r="H191" s="7" t="s">
        <v>147</v>
      </c>
      <c r="I191" s="7" t="s">
        <v>61</v>
      </c>
      <c r="J191" s="7" t="s">
        <v>58</v>
      </c>
      <c r="K191" s="7" t="s">
        <v>58</v>
      </c>
      <c r="L191" s="7" t="s">
        <v>58</v>
      </c>
      <c r="M191" s="7" t="s">
        <v>365</v>
      </c>
      <c r="N191" s="7" t="s">
        <v>117</v>
      </c>
      <c r="O191" s="7" t="s">
        <v>59</v>
      </c>
      <c r="P191" s="7" t="s">
        <v>58</v>
      </c>
      <c r="Q191" s="7" t="s">
        <v>58</v>
      </c>
      <c r="R191" s="8" t="s">
        <v>58</v>
      </c>
      <c r="S191" s="19">
        <v>201600</v>
      </c>
      <c r="T191" s="19">
        <v>4284</v>
      </c>
      <c r="U191" s="3" t="str">
        <f>'!熔岩挂机奖励'!$D$1&amp;'!熔岩挂机奖励'!D189</f>
        <v>金币,0,1,76</v>
      </c>
      <c r="V191" s="1" t="str">
        <f>_xlfn.TEXTJOIN("|",TRUE,'!熔岩挂机奖励'!$E$1&amp;'!熔岩挂机奖励'!E189,'!熔岩挂机奖励'!$F$1&amp;'!熔岩挂机奖励'!F189,'!熔岩挂机奖励'!$G$1&amp;'!熔岩挂机奖励'!G189)</f>
        <v>道具,201004,1,190000|道具,201005,1,76000|道具,101010,1,76000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</row>
    <row r="192" s="1" customFormat="1" ht="17.6" spans="1:27">
      <c r="A192" s="1">
        <v>188</v>
      </c>
      <c r="B192" s="1">
        <v>7</v>
      </c>
      <c r="C192" s="1">
        <v>8</v>
      </c>
      <c r="D192" s="1" t="s">
        <v>362</v>
      </c>
      <c r="E192" s="18">
        <v>0</v>
      </c>
      <c r="F192" s="1">
        <v>60</v>
      </c>
      <c r="G192" s="13" t="s">
        <v>400</v>
      </c>
      <c r="H192" s="7" t="s">
        <v>401</v>
      </c>
      <c r="I192" s="7" t="s">
        <v>100</v>
      </c>
      <c r="J192" s="7" t="s">
        <v>58</v>
      </c>
      <c r="K192" s="7" t="s">
        <v>58</v>
      </c>
      <c r="L192" s="7" t="s">
        <v>58</v>
      </c>
      <c r="M192" s="7" t="s">
        <v>399</v>
      </c>
      <c r="N192" s="7" t="s">
        <v>402</v>
      </c>
      <c r="O192" s="7" t="s">
        <v>100</v>
      </c>
      <c r="P192" s="7" t="s">
        <v>398</v>
      </c>
      <c r="Q192" s="7" t="s">
        <v>81</v>
      </c>
      <c r="R192" s="8" t="s">
        <v>61</v>
      </c>
      <c r="S192" s="19">
        <v>354900</v>
      </c>
      <c r="T192" s="19">
        <v>6510</v>
      </c>
      <c r="U192" s="3" t="str">
        <f>'!熔岩挂机奖励'!$D$1&amp;'!熔岩挂机奖励'!D190</f>
        <v>金币,0,1,76</v>
      </c>
      <c r="V192" s="1" t="str">
        <f>_xlfn.TEXTJOIN("|",TRUE,'!熔岩挂机奖励'!$E$1&amp;'!熔岩挂机奖励'!E190,'!熔岩挂机奖励'!$F$1&amp;'!熔岩挂机奖励'!F190,'!熔岩挂机奖励'!$G$1&amp;'!熔岩挂机奖励'!G190)</f>
        <v>道具,201004,1,190000|道具,201005,1,76000|道具,101010,1,76000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</row>
    <row r="193" s="1" customFormat="1" ht="17.6" spans="1:27">
      <c r="A193" s="1">
        <v>189</v>
      </c>
      <c r="B193" s="1">
        <v>7</v>
      </c>
      <c r="C193" s="1">
        <v>9</v>
      </c>
      <c r="D193" s="1" t="s">
        <v>362</v>
      </c>
      <c r="E193" s="18">
        <v>0</v>
      </c>
      <c r="F193" s="1">
        <v>60</v>
      </c>
      <c r="G193" s="13" t="s">
        <v>367</v>
      </c>
      <c r="H193" s="7" t="s">
        <v>403</v>
      </c>
      <c r="I193" s="7" t="s">
        <v>59</v>
      </c>
      <c r="J193" s="7" t="s">
        <v>58</v>
      </c>
      <c r="K193" s="7" t="s">
        <v>58</v>
      </c>
      <c r="L193" s="7" t="s">
        <v>58</v>
      </c>
      <c r="M193" s="7" t="s">
        <v>365</v>
      </c>
      <c r="N193" s="7" t="s">
        <v>119</v>
      </c>
      <c r="O193" s="7" t="s">
        <v>59</v>
      </c>
      <c r="P193" s="7" t="s">
        <v>398</v>
      </c>
      <c r="Q193" s="7" t="s">
        <v>147</v>
      </c>
      <c r="R193" s="8" t="s">
        <v>61</v>
      </c>
      <c r="S193" s="19">
        <v>506520</v>
      </c>
      <c r="T193" s="19">
        <v>8540</v>
      </c>
      <c r="U193" s="3" t="str">
        <f>'!熔岩挂机奖励'!$D$1&amp;'!熔岩挂机奖励'!D191</f>
        <v>金币,0,1,76</v>
      </c>
      <c r="V193" s="1" t="str">
        <f>_xlfn.TEXTJOIN("|",TRUE,'!熔岩挂机奖励'!$E$1&amp;'!熔岩挂机奖励'!E191,'!熔岩挂机奖励'!$F$1&amp;'!熔岩挂机奖励'!F191,'!熔岩挂机奖励'!$G$1&amp;'!熔岩挂机奖励'!G191)</f>
        <v>道具,201004,1,190000|道具,201005,1,76000|道具,101010,1,76000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</row>
    <row r="194" s="1" customFormat="1" ht="17.6" spans="1:27">
      <c r="A194" s="1">
        <v>190</v>
      </c>
      <c r="B194" s="1">
        <v>7</v>
      </c>
      <c r="C194" s="1">
        <v>10</v>
      </c>
      <c r="D194" s="10">
        <v>202003</v>
      </c>
      <c r="E194" s="18">
        <v>2</v>
      </c>
      <c r="F194" s="1">
        <v>60</v>
      </c>
      <c r="G194" s="13" t="s">
        <v>58</v>
      </c>
      <c r="H194" s="7" t="s">
        <v>58</v>
      </c>
      <c r="I194" s="7" t="s">
        <v>77</v>
      </c>
      <c r="J194" s="7" t="s">
        <v>58</v>
      </c>
      <c r="K194" s="7" t="s">
        <v>58</v>
      </c>
      <c r="L194" s="7" t="s">
        <v>58</v>
      </c>
      <c r="M194" s="7" t="s">
        <v>269</v>
      </c>
      <c r="N194" s="7" t="s">
        <v>404</v>
      </c>
      <c r="O194" s="7" t="s">
        <v>59</v>
      </c>
      <c r="P194" s="7" t="s">
        <v>58</v>
      </c>
      <c r="Q194" s="7" t="s">
        <v>58</v>
      </c>
      <c r="R194" s="8" t="s">
        <v>58</v>
      </c>
      <c r="S194" s="19">
        <v>3432000</v>
      </c>
      <c r="T194" s="19">
        <v>9680</v>
      </c>
      <c r="U194" s="3" t="str">
        <f>'!熔岩挂机奖励'!$D$1&amp;'!熔岩挂机奖励'!D192</f>
        <v>金币,0,1,76</v>
      </c>
      <c r="V194" s="1" t="str">
        <f>_xlfn.TEXTJOIN("|",TRUE,'!熔岩挂机奖励'!$E$1&amp;'!熔岩挂机奖励'!E192,'!熔岩挂机奖励'!$F$1&amp;'!熔岩挂机奖励'!F192,'!熔岩挂机奖励'!$G$1&amp;'!熔岩挂机奖励'!G192)</f>
        <v>道具,201004,1,190000|道具,201005,1,76000|道具,101010,1,76000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</row>
    <row r="195" s="1" customFormat="1" ht="17.6" spans="1:27">
      <c r="A195" s="1">
        <v>191</v>
      </c>
      <c r="B195" s="1">
        <v>7</v>
      </c>
      <c r="C195" s="1">
        <v>11</v>
      </c>
      <c r="D195" s="1" t="s">
        <v>405</v>
      </c>
      <c r="E195" s="18">
        <v>0</v>
      </c>
      <c r="F195" s="1">
        <v>60</v>
      </c>
      <c r="G195" s="13" t="s">
        <v>359</v>
      </c>
      <c r="H195" s="7" t="s">
        <v>406</v>
      </c>
      <c r="I195" s="7" t="s">
        <v>61</v>
      </c>
      <c r="J195" s="7" t="s">
        <v>58</v>
      </c>
      <c r="K195" s="7" t="s">
        <v>58</v>
      </c>
      <c r="L195" s="7" t="s">
        <v>172</v>
      </c>
      <c r="M195" s="7" t="s">
        <v>399</v>
      </c>
      <c r="N195" s="7" t="s">
        <v>407</v>
      </c>
      <c r="O195" s="7" t="s">
        <v>100</v>
      </c>
      <c r="P195" s="7" t="s">
        <v>408</v>
      </c>
      <c r="Q195" s="7" t="s">
        <v>409</v>
      </c>
      <c r="R195" s="8" t="s">
        <v>192</v>
      </c>
      <c r="S195" s="19">
        <v>1554900</v>
      </c>
      <c r="T195" s="19">
        <v>9152</v>
      </c>
      <c r="U195" s="3" t="str">
        <f>'!熔岩挂机奖励'!$D$1&amp;'!熔岩挂机奖励'!D193</f>
        <v>金币,0,1,78</v>
      </c>
      <c r="V195" s="1" t="str">
        <f>_xlfn.TEXTJOIN("|",TRUE,'!熔岩挂机奖励'!$E$1&amp;'!熔岩挂机奖励'!E193,'!熔岩挂机奖励'!$F$1&amp;'!熔岩挂机奖励'!F193,'!熔岩挂机奖励'!$G$1&amp;'!熔岩挂机奖励'!G193)</f>
        <v>道具,201004,1,195000|道具,201005,1,78000|道具,101010,1,78000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</row>
    <row r="196" s="1" customFormat="1" ht="17.6" spans="1:27">
      <c r="A196" s="1">
        <v>192</v>
      </c>
      <c r="B196" s="1">
        <v>7</v>
      </c>
      <c r="C196" s="1">
        <v>12</v>
      </c>
      <c r="D196" s="1" t="s">
        <v>405</v>
      </c>
      <c r="E196" s="18">
        <v>0</v>
      </c>
      <c r="F196" s="1">
        <v>60</v>
      </c>
      <c r="G196" s="13" t="s">
        <v>400</v>
      </c>
      <c r="H196" s="7" t="s">
        <v>410</v>
      </c>
      <c r="I196" s="7" t="s">
        <v>100</v>
      </c>
      <c r="J196" s="7" t="s">
        <v>58</v>
      </c>
      <c r="K196" s="7" t="s">
        <v>58</v>
      </c>
      <c r="L196" s="7" t="s">
        <v>59</v>
      </c>
      <c r="M196" s="7" t="s">
        <v>399</v>
      </c>
      <c r="N196" s="7" t="s">
        <v>411</v>
      </c>
      <c r="O196" s="7" t="s">
        <v>100</v>
      </c>
      <c r="P196" s="7" t="s">
        <v>412</v>
      </c>
      <c r="Q196" s="7" t="s">
        <v>413</v>
      </c>
      <c r="R196" s="8" t="s">
        <v>100</v>
      </c>
      <c r="S196" s="19">
        <v>2372280</v>
      </c>
      <c r="T196" s="19">
        <v>12396</v>
      </c>
      <c r="U196" s="3" t="str">
        <f>'!熔岩挂机奖励'!$D$1&amp;'!熔岩挂机奖励'!D194</f>
        <v>金币,0,1,78</v>
      </c>
      <c r="V196" s="1" t="str">
        <f>_xlfn.TEXTJOIN("|",TRUE,'!熔岩挂机奖励'!$E$1&amp;'!熔岩挂机奖励'!E194,'!熔岩挂机奖励'!$F$1&amp;'!熔岩挂机奖励'!F194,'!熔岩挂机奖励'!$G$1&amp;'!熔岩挂机奖励'!G194)</f>
        <v>道具,201004,1,195000|道具,201005,1,78000|道具,101010,1,78000</v>
      </c>
      <c r="W196" s="7">
        <v>0</v>
      </c>
      <c r="X196" s="7">
        <v>0</v>
      </c>
      <c r="Y196" s="7">
        <v>0</v>
      </c>
      <c r="Z196" s="7">
        <v>0</v>
      </c>
      <c r="AA196" s="7">
        <v>0</v>
      </c>
    </row>
    <row r="197" s="1" customFormat="1" ht="17.6" spans="1:27">
      <c r="A197" s="1">
        <v>193</v>
      </c>
      <c r="B197" s="1">
        <v>7</v>
      </c>
      <c r="C197" s="1">
        <v>13</v>
      </c>
      <c r="D197" s="1" t="s">
        <v>405</v>
      </c>
      <c r="E197" s="18">
        <v>0</v>
      </c>
      <c r="F197" s="1">
        <v>60</v>
      </c>
      <c r="G197" s="13" t="s">
        <v>400</v>
      </c>
      <c r="H197" s="7" t="s">
        <v>410</v>
      </c>
      <c r="I197" s="7" t="s">
        <v>100</v>
      </c>
      <c r="J197" s="7" t="s">
        <v>58</v>
      </c>
      <c r="K197" s="7" t="s">
        <v>58</v>
      </c>
      <c r="L197" s="7" t="s">
        <v>172</v>
      </c>
      <c r="M197" s="7" t="s">
        <v>399</v>
      </c>
      <c r="N197" s="7" t="s">
        <v>407</v>
      </c>
      <c r="O197" s="7" t="s">
        <v>100</v>
      </c>
      <c r="P197" s="7" t="s">
        <v>414</v>
      </c>
      <c r="Q197" s="7" t="s">
        <v>415</v>
      </c>
      <c r="R197" s="8" t="s">
        <v>178</v>
      </c>
      <c r="S197" s="19">
        <v>3761700</v>
      </c>
      <c r="T197" s="19">
        <v>26084</v>
      </c>
      <c r="U197" s="3" t="str">
        <f>'!熔岩挂机奖励'!$D$1&amp;'!熔岩挂机奖励'!D195</f>
        <v>金币,0,1,78</v>
      </c>
      <c r="V197" s="1" t="str">
        <f>_xlfn.TEXTJOIN("|",TRUE,'!熔岩挂机奖励'!$E$1&amp;'!熔岩挂机奖励'!E195,'!熔岩挂机奖励'!$F$1&amp;'!熔岩挂机奖励'!F195,'!熔岩挂机奖励'!$G$1&amp;'!熔岩挂机奖励'!G195)</f>
        <v>道具,201004,1,195000|道具,201005,1,78000|道具,101010,1,78000</v>
      </c>
      <c r="W197" s="7">
        <v>0</v>
      </c>
      <c r="X197" s="7">
        <v>0</v>
      </c>
      <c r="Y197" s="7">
        <v>0</v>
      </c>
      <c r="Z197" s="7">
        <v>0</v>
      </c>
      <c r="AA197" s="7">
        <v>0</v>
      </c>
    </row>
    <row r="198" s="1" customFormat="1" ht="17.6" spans="1:27">
      <c r="A198" s="1">
        <v>194</v>
      </c>
      <c r="B198" s="1">
        <v>7</v>
      </c>
      <c r="C198" s="1">
        <v>14</v>
      </c>
      <c r="D198" s="1" t="s">
        <v>405</v>
      </c>
      <c r="E198" s="18">
        <v>0</v>
      </c>
      <c r="F198" s="1">
        <v>60</v>
      </c>
      <c r="G198" s="13" t="s">
        <v>367</v>
      </c>
      <c r="H198" s="7" t="s">
        <v>416</v>
      </c>
      <c r="I198" s="7" t="s">
        <v>59</v>
      </c>
      <c r="J198" s="7" t="s">
        <v>58</v>
      </c>
      <c r="K198" s="7" t="s">
        <v>58</v>
      </c>
      <c r="L198" s="7" t="s">
        <v>77</v>
      </c>
      <c r="M198" s="7" t="s">
        <v>365</v>
      </c>
      <c r="N198" s="7" t="s">
        <v>379</v>
      </c>
      <c r="O198" s="7" t="s">
        <v>59</v>
      </c>
      <c r="P198" s="7" t="s">
        <v>417</v>
      </c>
      <c r="Q198" s="7" t="s">
        <v>418</v>
      </c>
      <c r="R198" s="8" t="s">
        <v>133</v>
      </c>
      <c r="S198" s="19">
        <v>3469800</v>
      </c>
      <c r="T198" s="19">
        <v>21184</v>
      </c>
      <c r="U198" s="3" t="str">
        <f>'!熔岩挂机奖励'!$D$1&amp;'!熔岩挂机奖励'!D196</f>
        <v>金币,0,1,78</v>
      </c>
      <c r="V198" s="1" t="str">
        <f>_xlfn.TEXTJOIN("|",TRUE,'!熔岩挂机奖励'!$E$1&amp;'!熔岩挂机奖励'!E196,'!熔岩挂机奖励'!$F$1&amp;'!熔岩挂机奖励'!F196,'!熔岩挂机奖励'!$G$1&amp;'!熔岩挂机奖励'!G196)</f>
        <v>道具,201004,1,195000|道具,201005,1,78000|道具,101010,1,78000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</row>
    <row r="199" s="1" customFormat="1" ht="17.6" spans="1:27">
      <c r="A199" s="1">
        <v>195</v>
      </c>
      <c r="B199" s="1">
        <v>7</v>
      </c>
      <c r="C199" s="1">
        <v>15</v>
      </c>
      <c r="D199" s="10">
        <v>203003</v>
      </c>
      <c r="E199" s="18">
        <v>1</v>
      </c>
      <c r="F199" s="1">
        <v>60</v>
      </c>
      <c r="G199" s="13" t="s">
        <v>58</v>
      </c>
      <c r="H199" s="7" t="s">
        <v>58</v>
      </c>
      <c r="I199" s="7" t="s">
        <v>59</v>
      </c>
      <c r="J199" s="7" t="s">
        <v>127</v>
      </c>
      <c r="K199" s="7" t="s">
        <v>404</v>
      </c>
      <c r="L199" s="7" t="s">
        <v>64</v>
      </c>
      <c r="M199" s="7" t="s">
        <v>58</v>
      </c>
      <c r="N199" s="7" t="s">
        <v>58</v>
      </c>
      <c r="O199" s="7" t="s">
        <v>59</v>
      </c>
      <c r="P199" s="7" t="s">
        <v>58</v>
      </c>
      <c r="Q199" s="7" t="s">
        <v>58</v>
      </c>
      <c r="R199" s="8" t="s">
        <v>59</v>
      </c>
      <c r="S199" s="19">
        <v>4305000</v>
      </c>
      <c r="T199" s="19">
        <v>12320</v>
      </c>
      <c r="U199" s="3" t="str">
        <f>'!熔岩挂机奖励'!$D$1&amp;'!熔岩挂机奖励'!D197</f>
        <v>金币,0,1,78</v>
      </c>
      <c r="V199" s="1" t="str">
        <f>_xlfn.TEXTJOIN("|",TRUE,'!熔岩挂机奖励'!$E$1&amp;'!熔岩挂机奖励'!E197,'!熔岩挂机奖励'!$F$1&amp;'!熔岩挂机奖励'!F197,'!熔岩挂机奖励'!$G$1&amp;'!熔岩挂机奖励'!G197)</f>
        <v>道具,201004,1,195000|道具,201005,1,78000|道具,101010,1,78000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</row>
    <row r="200" s="1" customFormat="1" ht="17.6" spans="1:27">
      <c r="A200" s="1">
        <v>196</v>
      </c>
      <c r="B200" s="1">
        <v>7</v>
      </c>
      <c r="C200" s="1">
        <v>16</v>
      </c>
      <c r="D200" s="1" t="s">
        <v>405</v>
      </c>
      <c r="E200" s="18">
        <v>0</v>
      </c>
      <c r="F200" s="1">
        <v>60</v>
      </c>
      <c r="G200" s="13" t="s">
        <v>359</v>
      </c>
      <c r="H200" s="7" t="s">
        <v>419</v>
      </c>
      <c r="I200" s="7" t="s">
        <v>61</v>
      </c>
      <c r="J200" s="7" t="s">
        <v>58</v>
      </c>
      <c r="K200" s="7" t="s">
        <v>58</v>
      </c>
      <c r="L200" s="7" t="s">
        <v>58</v>
      </c>
      <c r="M200" s="7" t="s">
        <v>399</v>
      </c>
      <c r="N200" s="7" t="s">
        <v>420</v>
      </c>
      <c r="O200" s="7" t="s">
        <v>100</v>
      </c>
      <c r="P200" s="7" t="s">
        <v>246</v>
      </c>
      <c r="Q200" s="7" t="s">
        <v>421</v>
      </c>
      <c r="R200" s="8" t="s">
        <v>145</v>
      </c>
      <c r="S200" s="19">
        <v>2712420</v>
      </c>
      <c r="T200" s="19">
        <v>23404</v>
      </c>
      <c r="U200" s="3" t="str">
        <f>'!熔岩挂机奖励'!$D$1&amp;'!熔岩挂机奖励'!D198</f>
        <v>金币,0,1,80</v>
      </c>
      <c r="V200" s="1" t="str">
        <f>_xlfn.TEXTJOIN("|",TRUE,'!熔岩挂机奖励'!$E$1&amp;'!熔岩挂机奖励'!E198,'!熔岩挂机奖励'!$F$1&amp;'!熔岩挂机奖励'!F198,'!熔岩挂机奖励'!$G$1&amp;'!熔岩挂机奖励'!G198)</f>
        <v>道具,201004,1,200000|道具,201005,1,80000|道具,101010,1,80000</v>
      </c>
      <c r="W200" s="7">
        <v>0</v>
      </c>
      <c r="X200" s="7">
        <v>0</v>
      </c>
      <c r="Y200" s="7">
        <v>0</v>
      </c>
      <c r="Z200" s="7">
        <v>0</v>
      </c>
      <c r="AA200" s="7">
        <v>0</v>
      </c>
    </row>
    <row r="201" s="1" customFormat="1" ht="17.6" spans="1:27">
      <c r="A201" s="1">
        <v>197</v>
      </c>
      <c r="B201" s="1">
        <v>7</v>
      </c>
      <c r="C201" s="1">
        <v>17</v>
      </c>
      <c r="D201" s="1" t="s">
        <v>405</v>
      </c>
      <c r="E201" s="18">
        <v>0</v>
      </c>
      <c r="F201" s="1">
        <v>60</v>
      </c>
      <c r="G201" s="13" t="s">
        <v>400</v>
      </c>
      <c r="H201" s="7" t="s">
        <v>422</v>
      </c>
      <c r="I201" s="7" t="s">
        <v>423</v>
      </c>
      <c r="J201" s="7" t="s">
        <v>58</v>
      </c>
      <c r="K201" s="7" t="s">
        <v>58</v>
      </c>
      <c r="L201" s="7" t="s">
        <v>58</v>
      </c>
      <c r="M201" s="7" t="s">
        <v>399</v>
      </c>
      <c r="N201" s="7" t="s">
        <v>407</v>
      </c>
      <c r="O201" s="7" t="s">
        <v>100</v>
      </c>
      <c r="P201" s="7" t="s">
        <v>278</v>
      </c>
      <c r="Q201" s="7" t="s">
        <v>81</v>
      </c>
      <c r="R201" s="8" t="s">
        <v>87</v>
      </c>
      <c r="S201" s="19">
        <v>4967100</v>
      </c>
      <c r="T201" s="19">
        <v>17908</v>
      </c>
      <c r="U201" s="3" t="str">
        <f>'!熔岩挂机奖励'!$D$1&amp;'!熔岩挂机奖励'!D199</f>
        <v>金币,0,1,80</v>
      </c>
      <c r="V201" s="1" t="str">
        <f>_xlfn.TEXTJOIN("|",TRUE,'!熔岩挂机奖励'!$E$1&amp;'!熔岩挂机奖励'!E199,'!熔岩挂机奖励'!$F$1&amp;'!熔岩挂机奖励'!F199,'!熔岩挂机奖励'!$G$1&amp;'!熔岩挂机奖励'!G199)</f>
        <v>道具,201004,1,200000|道具,201005,1,80000|道具,101010,1,80000</v>
      </c>
      <c r="W201" s="7">
        <v>0</v>
      </c>
      <c r="X201" s="7">
        <v>0</v>
      </c>
      <c r="Y201" s="7">
        <v>0</v>
      </c>
      <c r="Z201" s="7">
        <v>0</v>
      </c>
      <c r="AA201" s="7">
        <v>0</v>
      </c>
    </row>
    <row r="202" s="1" customFormat="1" ht="17.6" spans="1:27">
      <c r="A202" s="1">
        <v>198</v>
      </c>
      <c r="B202" s="1">
        <v>7</v>
      </c>
      <c r="C202" s="1">
        <v>18</v>
      </c>
      <c r="D202" s="1" t="s">
        <v>405</v>
      </c>
      <c r="E202" s="18">
        <v>0</v>
      </c>
      <c r="F202" s="1">
        <v>60</v>
      </c>
      <c r="G202" s="13" t="s">
        <v>400</v>
      </c>
      <c r="H202" s="7" t="s">
        <v>422</v>
      </c>
      <c r="I202" s="7" t="s">
        <v>424</v>
      </c>
      <c r="J202" s="7" t="s">
        <v>398</v>
      </c>
      <c r="K202" s="7" t="s">
        <v>425</v>
      </c>
      <c r="L202" s="7" t="s">
        <v>61</v>
      </c>
      <c r="M202" s="7" t="s">
        <v>399</v>
      </c>
      <c r="N202" s="7" t="s">
        <v>407</v>
      </c>
      <c r="O202" s="7" t="s">
        <v>100</v>
      </c>
      <c r="P202" s="7" t="s">
        <v>278</v>
      </c>
      <c r="Q202" s="7" t="s">
        <v>81</v>
      </c>
      <c r="R202" s="8" t="s">
        <v>165</v>
      </c>
      <c r="S202" s="19">
        <v>5284500</v>
      </c>
      <c r="T202" s="19">
        <v>24132</v>
      </c>
      <c r="U202" s="3" t="str">
        <f>'!熔岩挂机奖励'!$D$1&amp;'!熔岩挂机奖励'!D200</f>
        <v>金币,0,1,80</v>
      </c>
      <c r="V202" s="1" t="str">
        <f>_xlfn.TEXTJOIN("|",TRUE,'!熔岩挂机奖励'!$E$1&amp;'!熔岩挂机奖励'!E200,'!熔岩挂机奖励'!$F$1&amp;'!熔岩挂机奖励'!F200,'!熔岩挂机奖励'!$G$1&amp;'!熔岩挂机奖励'!G200)</f>
        <v>道具,201004,1,200000|道具,201005,1,80000|道具,101010,1,80000</v>
      </c>
      <c r="W202" s="7">
        <v>0</v>
      </c>
      <c r="X202" s="7">
        <v>0</v>
      </c>
      <c r="Y202" s="7">
        <v>0</v>
      </c>
      <c r="Z202" s="7">
        <v>0</v>
      </c>
      <c r="AA202" s="7">
        <v>0</v>
      </c>
    </row>
    <row r="203" s="1" customFormat="1" ht="17.6" spans="1:27">
      <c r="A203" s="1">
        <v>199</v>
      </c>
      <c r="B203" s="1">
        <v>7</v>
      </c>
      <c r="C203" s="1">
        <v>19</v>
      </c>
      <c r="D203" s="1" t="s">
        <v>405</v>
      </c>
      <c r="E203" s="18">
        <v>0</v>
      </c>
      <c r="F203" s="1">
        <v>60</v>
      </c>
      <c r="G203" s="13" t="s">
        <v>367</v>
      </c>
      <c r="H203" s="7" t="s">
        <v>426</v>
      </c>
      <c r="I203" s="7" t="s">
        <v>153</v>
      </c>
      <c r="J203" s="7" t="s">
        <v>398</v>
      </c>
      <c r="K203" s="7" t="s">
        <v>425</v>
      </c>
      <c r="L203" s="7" t="s">
        <v>61</v>
      </c>
      <c r="M203" s="7" t="s">
        <v>365</v>
      </c>
      <c r="N203" s="7" t="s">
        <v>379</v>
      </c>
      <c r="O203" s="7" t="s">
        <v>59</v>
      </c>
      <c r="P203" s="7" t="s">
        <v>427</v>
      </c>
      <c r="Q203" s="7" t="s">
        <v>428</v>
      </c>
      <c r="R203" s="8" t="s">
        <v>78</v>
      </c>
      <c r="S203" s="19">
        <v>8267400</v>
      </c>
      <c r="T203" s="19">
        <v>33424</v>
      </c>
      <c r="U203" s="3" t="str">
        <f>'!熔岩挂机奖励'!$D$1&amp;'!熔岩挂机奖励'!D201</f>
        <v>金币,0,1,80</v>
      </c>
      <c r="V203" s="1" t="str">
        <f>_xlfn.TEXTJOIN("|",TRUE,'!熔岩挂机奖励'!$E$1&amp;'!熔岩挂机奖励'!E201,'!熔岩挂机奖励'!$F$1&amp;'!熔岩挂机奖励'!F201,'!熔岩挂机奖励'!$G$1&amp;'!熔岩挂机奖励'!G201)</f>
        <v>道具,201004,1,200000|道具,201005,1,80000|道具,101010,1,80000</v>
      </c>
      <c r="W203" s="7">
        <v>0</v>
      </c>
      <c r="X203" s="7">
        <v>0</v>
      </c>
      <c r="Y203" s="7">
        <v>0</v>
      </c>
      <c r="Z203" s="7">
        <v>0</v>
      </c>
      <c r="AA203" s="7">
        <v>0</v>
      </c>
    </row>
    <row r="204" s="1" customFormat="1" ht="17.6" spans="1:27">
      <c r="A204" s="1">
        <v>200</v>
      </c>
      <c r="B204" s="1">
        <v>7</v>
      </c>
      <c r="C204" s="1">
        <v>20</v>
      </c>
      <c r="D204" s="1" t="s">
        <v>429</v>
      </c>
      <c r="E204" s="18">
        <v>2</v>
      </c>
      <c r="F204" s="1">
        <v>60</v>
      </c>
      <c r="G204" s="13" t="s">
        <v>58</v>
      </c>
      <c r="H204" s="7" t="s">
        <v>58</v>
      </c>
      <c r="I204" s="7" t="s">
        <v>58</v>
      </c>
      <c r="J204" s="7" t="s">
        <v>127</v>
      </c>
      <c r="K204" s="7" t="s">
        <v>430</v>
      </c>
      <c r="L204" s="7" t="s">
        <v>98</v>
      </c>
      <c r="M204" s="7" t="s">
        <v>269</v>
      </c>
      <c r="N204" s="7" t="s">
        <v>143</v>
      </c>
      <c r="O204" s="7" t="s">
        <v>64</v>
      </c>
      <c r="P204" s="7" t="s">
        <v>58</v>
      </c>
      <c r="Q204" s="7" t="s">
        <v>58</v>
      </c>
      <c r="R204" s="8" t="s">
        <v>59</v>
      </c>
      <c r="S204" s="19">
        <v>6747000</v>
      </c>
      <c r="T204" s="19">
        <v>19240</v>
      </c>
      <c r="U204" s="3" t="str">
        <f>'!熔岩挂机奖励'!$D$1&amp;'!熔岩挂机奖励'!D202</f>
        <v>金币,0,1,80</v>
      </c>
      <c r="V204" s="1" t="str">
        <f>_xlfn.TEXTJOIN("|",TRUE,'!熔岩挂机奖励'!$E$1&amp;'!熔岩挂机奖励'!E202,'!熔岩挂机奖励'!$F$1&amp;'!熔岩挂机奖励'!F202,'!熔岩挂机奖励'!$G$1&amp;'!熔岩挂机奖励'!G202)</f>
        <v>道具,201004,1,200000|道具,201005,1,80000|道具,101010,1,80000</v>
      </c>
      <c r="W204" s="7">
        <v>0</v>
      </c>
      <c r="X204" s="7">
        <v>0</v>
      </c>
      <c r="Y204" s="7">
        <v>0</v>
      </c>
      <c r="Z204" s="7">
        <v>0</v>
      </c>
      <c r="AA204" s="7">
        <v>0</v>
      </c>
    </row>
    <row r="205" s="1" customFormat="1" ht="17.6" spans="1:27">
      <c r="A205" s="1">
        <v>201</v>
      </c>
      <c r="B205" s="1">
        <v>7</v>
      </c>
      <c r="C205" s="1">
        <v>21</v>
      </c>
      <c r="D205" s="1" t="s">
        <v>431</v>
      </c>
      <c r="E205" s="18">
        <v>0</v>
      </c>
      <c r="F205" s="1">
        <v>60</v>
      </c>
      <c r="G205" s="13" t="s">
        <v>359</v>
      </c>
      <c r="H205" s="7" t="s">
        <v>369</v>
      </c>
      <c r="I205" s="7" t="s">
        <v>165</v>
      </c>
      <c r="J205" s="7" t="s">
        <v>432</v>
      </c>
      <c r="K205" s="7" t="s">
        <v>433</v>
      </c>
      <c r="L205" s="7" t="s">
        <v>227</v>
      </c>
      <c r="M205" s="7" t="s">
        <v>398</v>
      </c>
      <c r="N205" s="7" t="s">
        <v>434</v>
      </c>
      <c r="O205" s="7" t="s">
        <v>87</v>
      </c>
      <c r="P205" s="7" t="s">
        <v>278</v>
      </c>
      <c r="Q205" s="7" t="s">
        <v>425</v>
      </c>
      <c r="R205" s="8" t="s">
        <v>61</v>
      </c>
      <c r="S205" s="19">
        <v>7324440</v>
      </c>
      <c r="T205" s="19">
        <v>32408</v>
      </c>
      <c r="U205" s="3" t="str">
        <f>'!熔岩挂机奖励'!$D$1&amp;'!熔岩挂机奖励'!D203</f>
        <v>金币,0,1,82</v>
      </c>
      <c r="V205" s="1" t="str">
        <f>_xlfn.TEXTJOIN("|",TRUE,'!熔岩挂机奖励'!$E$1&amp;'!熔岩挂机奖励'!E203,'!熔岩挂机奖励'!$F$1&amp;'!熔岩挂机奖励'!F203,'!熔岩挂机奖励'!$G$1&amp;'!熔岩挂机奖励'!G203)</f>
        <v>道具,201004,1,205000|道具,201005,1,82000|道具,101010,1,82000</v>
      </c>
      <c r="W205" s="7">
        <v>0</v>
      </c>
      <c r="X205" s="7">
        <v>0</v>
      </c>
      <c r="Y205" s="7">
        <v>0</v>
      </c>
      <c r="Z205" s="7">
        <v>0</v>
      </c>
      <c r="AA205" s="7">
        <v>0</v>
      </c>
    </row>
    <row r="206" s="1" customFormat="1" ht="17.6" spans="1:27">
      <c r="A206" s="1">
        <v>202</v>
      </c>
      <c r="B206" s="1">
        <v>7</v>
      </c>
      <c r="C206" s="1">
        <v>22</v>
      </c>
      <c r="D206" s="1" t="s">
        <v>431</v>
      </c>
      <c r="E206" s="18">
        <v>0</v>
      </c>
      <c r="F206" s="1">
        <v>60</v>
      </c>
      <c r="G206" s="13" t="s">
        <v>359</v>
      </c>
      <c r="H206" s="7" t="s">
        <v>369</v>
      </c>
      <c r="I206" s="7" t="s">
        <v>165</v>
      </c>
      <c r="J206" s="7" t="s">
        <v>432</v>
      </c>
      <c r="K206" s="7" t="s">
        <v>435</v>
      </c>
      <c r="L206" s="7" t="s">
        <v>227</v>
      </c>
      <c r="M206" s="7" t="s">
        <v>399</v>
      </c>
      <c r="N206" s="7" t="s">
        <v>436</v>
      </c>
      <c r="O206" s="7" t="s">
        <v>100</v>
      </c>
      <c r="P206" s="7" t="s">
        <v>278</v>
      </c>
      <c r="Q206" s="7" t="s">
        <v>425</v>
      </c>
      <c r="R206" s="8" t="s">
        <v>87</v>
      </c>
      <c r="S206" s="19">
        <v>7999980</v>
      </c>
      <c r="T206" s="19">
        <v>37048</v>
      </c>
      <c r="U206" s="3" t="str">
        <f>'!熔岩挂机奖励'!$D$1&amp;'!熔岩挂机奖励'!D204</f>
        <v>金币,0,1,82</v>
      </c>
      <c r="V206" s="1" t="str">
        <f>_xlfn.TEXTJOIN("|",TRUE,'!熔岩挂机奖励'!$E$1&amp;'!熔岩挂机奖励'!E204,'!熔岩挂机奖励'!$F$1&amp;'!熔岩挂机奖励'!F204,'!熔岩挂机奖励'!$G$1&amp;'!熔岩挂机奖励'!G204)</f>
        <v>道具,201004,1,205000|道具,201005,1,82000|道具,101010,1,82000</v>
      </c>
      <c r="W206" s="7">
        <v>0</v>
      </c>
      <c r="X206" s="7">
        <v>0</v>
      </c>
      <c r="Y206" s="7">
        <v>0</v>
      </c>
      <c r="Z206" s="7">
        <v>0</v>
      </c>
      <c r="AA206" s="7">
        <v>0</v>
      </c>
    </row>
    <row r="207" s="1" customFormat="1" ht="17.6" spans="1:27">
      <c r="A207" s="1">
        <v>203</v>
      </c>
      <c r="B207" s="1">
        <v>7</v>
      </c>
      <c r="C207" s="1">
        <v>23</v>
      </c>
      <c r="D207" s="1" t="s">
        <v>431</v>
      </c>
      <c r="E207" s="18">
        <v>0</v>
      </c>
      <c r="F207" s="1">
        <v>60</v>
      </c>
      <c r="G207" s="13" t="s">
        <v>400</v>
      </c>
      <c r="H207" s="7" t="s">
        <v>437</v>
      </c>
      <c r="I207" s="7" t="s">
        <v>438</v>
      </c>
      <c r="J207" s="7" t="s">
        <v>439</v>
      </c>
      <c r="K207" s="7" t="s">
        <v>440</v>
      </c>
      <c r="L207" s="7" t="s">
        <v>61</v>
      </c>
      <c r="M207" s="7" t="s">
        <v>399</v>
      </c>
      <c r="N207" s="7" t="s">
        <v>436</v>
      </c>
      <c r="O207" s="7" t="s">
        <v>100</v>
      </c>
      <c r="P207" s="7" t="s">
        <v>278</v>
      </c>
      <c r="Q207" s="7" t="s">
        <v>425</v>
      </c>
      <c r="R207" s="8" t="s">
        <v>165</v>
      </c>
      <c r="S207" s="19">
        <v>8754180</v>
      </c>
      <c r="T207" s="19">
        <v>53520</v>
      </c>
      <c r="U207" s="3" t="str">
        <f>'!熔岩挂机奖励'!$D$1&amp;'!熔岩挂机奖励'!D205</f>
        <v>金币,0,1,82</v>
      </c>
      <c r="V207" s="1" t="str">
        <f>_xlfn.TEXTJOIN("|",TRUE,'!熔岩挂机奖励'!$E$1&amp;'!熔岩挂机奖励'!E205,'!熔岩挂机奖励'!$F$1&amp;'!熔岩挂机奖励'!F205,'!熔岩挂机奖励'!$G$1&amp;'!熔岩挂机奖励'!G205)</f>
        <v>道具,201004,1,205000|道具,201005,1,82000|道具,101010,1,82000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</row>
    <row r="208" s="1" customFormat="1" ht="17.6" spans="1:27">
      <c r="A208" s="1">
        <v>204</v>
      </c>
      <c r="B208" s="1">
        <v>7</v>
      </c>
      <c r="C208" s="1">
        <v>24</v>
      </c>
      <c r="D208" s="1" t="s">
        <v>431</v>
      </c>
      <c r="E208" s="18">
        <v>0</v>
      </c>
      <c r="F208" s="1">
        <v>60</v>
      </c>
      <c r="G208" s="13" t="s">
        <v>367</v>
      </c>
      <c r="H208" s="7" t="s">
        <v>441</v>
      </c>
      <c r="I208" s="7" t="s">
        <v>153</v>
      </c>
      <c r="J208" s="7" t="s">
        <v>439</v>
      </c>
      <c r="K208" s="7" t="s">
        <v>440</v>
      </c>
      <c r="L208" s="7" t="s">
        <v>61</v>
      </c>
      <c r="M208" s="7" t="s">
        <v>365</v>
      </c>
      <c r="N208" s="7" t="s">
        <v>442</v>
      </c>
      <c r="O208" s="7" t="s">
        <v>85</v>
      </c>
      <c r="P208" s="7" t="s">
        <v>278</v>
      </c>
      <c r="Q208" s="7" t="s">
        <v>425</v>
      </c>
      <c r="R208" s="8" t="s">
        <v>165</v>
      </c>
      <c r="S208" s="19">
        <v>11017560</v>
      </c>
      <c r="T208" s="19">
        <v>68192</v>
      </c>
      <c r="U208" s="3" t="str">
        <f>'!熔岩挂机奖励'!$D$1&amp;'!熔岩挂机奖励'!D206</f>
        <v>金币,0,1,82</v>
      </c>
      <c r="V208" s="1" t="str">
        <f>_xlfn.TEXTJOIN("|",TRUE,'!熔岩挂机奖励'!$E$1&amp;'!熔岩挂机奖励'!E206,'!熔岩挂机奖励'!$F$1&amp;'!熔岩挂机奖励'!F206,'!熔岩挂机奖励'!$G$1&amp;'!熔岩挂机奖励'!G206)</f>
        <v>道具,201004,1,205000|道具,201005,1,82000|道具,101010,1,82000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</row>
    <row r="209" s="1" customFormat="1" ht="17.6" spans="1:27">
      <c r="A209" s="1">
        <v>205</v>
      </c>
      <c r="B209" s="1">
        <v>7</v>
      </c>
      <c r="C209" s="1">
        <v>25</v>
      </c>
      <c r="D209" s="10">
        <v>203004</v>
      </c>
      <c r="E209" s="18">
        <v>1</v>
      </c>
      <c r="F209" s="1">
        <v>60</v>
      </c>
      <c r="G209" s="13" t="s">
        <v>58</v>
      </c>
      <c r="H209" s="7" t="s">
        <v>58</v>
      </c>
      <c r="I209" s="7" t="s">
        <v>59</v>
      </c>
      <c r="J209" s="7" t="s">
        <v>314</v>
      </c>
      <c r="K209" s="7" t="s">
        <v>184</v>
      </c>
      <c r="L209" s="7" t="s">
        <v>64</v>
      </c>
      <c r="M209" s="7" t="s">
        <v>58</v>
      </c>
      <c r="N209" s="7" t="s">
        <v>58</v>
      </c>
      <c r="O209" s="7" t="s">
        <v>59</v>
      </c>
      <c r="P209" s="7" t="s">
        <v>58</v>
      </c>
      <c r="Q209" s="7" t="s">
        <v>58</v>
      </c>
      <c r="R209" s="8" t="s">
        <v>59</v>
      </c>
      <c r="S209" s="19">
        <v>15600000</v>
      </c>
      <c r="T209" s="19">
        <v>13920</v>
      </c>
      <c r="U209" s="3" t="str">
        <f>'!熔岩挂机奖励'!$D$1&amp;'!熔岩挂机奖励'!D207</f>
        <v>金币,0,1,82</v>
      </c>
      <c r="V209" s="1" t="str">
        <f>_xlfn.TEXTJOIN("|",TRUE,'!熔岩挂机奖励'!$E$1&amp;'!熔岩挂机奖励'!E207,'!熔岩挂机奖励'!$F$1&amp;'!熔岩挂机奖励'!F207,'!熔岩挂机奖励'!$G$1&amp;'!熔岩挂机奖励'!G207)</f>
        <v>道具,201004,1,205000|道具,201005,1,82000|道具,101010,1,82000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</row>
    <row r="210" s="1" customFormat="1" ht="17.6" spans="1:27">
      <c r="A210" s="1">
        <v>206</v>
      </c>
      <c r="B210" s="1">
        <v>7</v>
      </c>
      <c r="C210" s="1">
        <v>26</v>
      </c>
      <c r="D210" s="1" t="s">
        <v>443</v>
      </c>
      <c r="E210" s="18">
        <v>0</v>
      </c>
      <c r="F210" s="1">
        <v>60</v>
      </c>
      <c r="G210" s="13" t="s">
        <v>444</v>
      </c>
      <c r="H210" s="7" t="s">
        <v>445</v>
      </c>
      <c r="I210" s="7" t="s">
        <v>446</v>
      </c>
      <c r="J210" s="7" t="s">
        <v>447</v>
      </c>
      <c r="K210" s="7" t="s">
        <v>448</v>
      </c>
      <c r="L210" s="7" t="s">
        <v>192</v>
      </c>
      <c r="M210" s="7" t="s">
        <v>399</v>
      </c>
      <c r="N210" s="7" t="s">
        <v>449</v>
      </c>
      <c r="O210" s="7" t="s">
        <v>100</v>
      </c>
      <c r="P210" s="7" t="s">
        <v>278</v>
      </c>
      <c r="Q210" s="7" t="s">
        <v>257</v>
      </c>
      <c r="R210" s="8" t="s">
        <v>87</v>
      </c>
      <c r="S210" s="19">
        <v>17009620</v>
      </c>
      <c r="T210" s="19">
        <v>105172</v>
      </c>
      <c r="U210" s="3" t="str">
        <f>'!熔岩挂机奖励'!$D$1&amp;'!熔岩挂机奖励'!D208</f>
        <v>金币,0,1,84</v>
      </c>
      <c r="V210" s="1" t="str">
        <f>_xlfn.TEXTJOIN("|",TRUE,'!熔岩挂机奖励'!$E$1&amp;'!熔岩挂机奖励'!E208,'!熔岩挂机奖励'!$F$1&amp;'!熔岩挂机奖励'!F208,'!熔岩挂机奖励'!$G$1&amp;'!熔岩挂机奖励'!G208)</f>
        <v>道具,201004,1,210000|道具,201005,1,84000|道具,101010,1,84000</v>
      </c>
      <c r="W210" s="7">
        <v>0</v>
      </c>
      <c r="X210" s="7">
        <v>0</v>
      </c>
      <c r="Y210" s="7">
        <v>0</v>
      </c>
      <c r="Z210" s="7">
        <v>0</v>
      </c>
      <c r="AA210" s="7">
        <v>0</v>
      </c>
    </row>
    <row r="211" s="1" customFormat="1" ht="17.6" spans="1:27">
      <c r="A211" s="1">
        <v>207</v>
      </c>
      <c r="B211" s="1">
        <v>7</v>
      </c>
      <c r="C211" s="1">
        <v>27</v>
      </c>
      <c r="D211" s="1" t="s">
        <v>443</v>
      </c>
      <c r="E211" s="18">
        <v>0</v>
      </c>
      <c r="F211" s="1">
        <v>60</v>
      </c>
      <c r="G211" s="13" t="s">
        <v>450</v>
      </c>
      <c r="H211" s="7" t="s">
        <v>451</v>
      </c>
      <c r="I211" s="7" t="s">
        <v>275</v>
      </c>
      <c r="J211" s="7" t="s">
        <v>452</v>
      </c>
      <c r="K211" s="7" t="s">
        <v>453</v>
      </c>
      <c r="L211" s="7" t="s">
        <v>103</v>
      </c>
      <c r="M211" s="7" t="s">
        <v>399</v>
      </c>
      <c r="N211" s="7" t="s">
        <v>454</v>
      </c>
      <c r="O211" s="7" t="s">
        <v>100</v>
      </c>
      <c r="P211" s="7" t="s">
        <v>278</v>
      </c>
      <c r="Q211" s="7" t="s">
        <v>257</v>
      </c>
      <c r="R211" s="8" t="s">
        <v>87</v>
      </c>
      <c r="S211" s="19">
        <v>20340940</v>
      </c>
      <c r="T211" s="19">
        <v>118170</v>
      </c>
      <c r="U211" s="3" t="str">
        <f>'!熔岩挂机奖励'!$D$1&amp;'!熔岩挂机奖励'!D209</f>
        <v>金币,0,1,84</v>
      </c>
      <c r="V211" s="1" t="str">
        <f>_xlfn.TEXTJOIN("|",TRUE,'!熔岩挂机奖励'!$E$1&amp;'!熔岩挂机奖励'!E209,'!熔岩挂机奖励'!$F$1&amp;'!熔岩挂机奖励'!F209,'!熔岩挂机奖励'!$G$1&amp;'!熔岩挂机奖励'!G209)</f>
        <v>道具,201004,1,210000|道具,201005,1,84000|道具,101010,1,84000</v>
      </c>
      <c r="W211" s="7">
        <v>0</v>
      </c>
      <c r="X211" s="7">
        <v>0</v>
      </c>
      <c r="Y211" s="7">
        <v>0</v>
      </c>
      <c r="Z211" s="7">
        <v>0</v>
      </c>
      <c r="AA211" s="7">
        <v>0</v>
      </c>
    </row>
    <row r="212" s="1" customFormat="1" ht="17.6" spans="1:27">
      <c r="A212" s="1">
        <v>208</v>
      </c>
      <c r="B212" s="1">
        <v>7</v>
      </c>
      <c r="C212" s="1">
        <v>28</v>
      </c>
      <c r="D212" s="1" t="s">
        <v>443</v>
      </c>
      <c r="E212" s="18">
        <v>0</v>
      </c>
      <c r="F212" s="1">
        <v>60</v>
      </c>
      <c r="G212" s="13" t="s">
        <v>450</v>
      </c>
      <c r="H212" s="7" t="s">
        <v>380</v>
      </c>
      <c r="I212" s="7" t="s">
        <v>275</v>
      </c>
      <c r="J212" s="7" t="s">
        <v>455</v>
      </c>
      <c r="K212" s="7" t="s">
        <v>456</v>
      </c>
      <c r="L212" s="7" t="s">
        <v>59</v>
      </c>
      <c r="M212" s="7" t="s">
        <v>365</v>
      </c>
      <c r="N212" s="7" t="s">
        <v>250</v>
      </c>
      <c r="O212" s="7" t="s">
        <v>78</v>
      </c>
      <c r="P212" s="7" t="s">
        <v>278</v>
      </c>
      <c r="Q212" s="7" t="s">
        <v>315</v>
      </c>
      <c r="R212" s="8" t="s">
        <v>165</v>
      </c>
      <c r="S212" s="19">
        <v>20093840</v>
      </c>
      <c r="T212" s="19">
        <v>256024</v>
      </c>
      <c r="U212" s="3" t="str">
        <f>'!熔岩挂机奖励'!$D$1&amp;'!熔岩挂机奖励'!D210</f>
        <v>金币,0,1,84</v>
      </c>
      <c r="V212" s="1" t="str">
        <f>_xlfn.TEXTJOIN("|",TRUE,'!熔岩挂机奖励'!$E$1&amp;'!熔岩挂机奖励'!E210,'!熔岩挂机奖励'!$F$1&amp;'!熔岩挂机奖励'!F210,'!熔岩挂机奖励'!$G$1&amp;'!熔岩挂机奖励'!G210)</f>
        <v>道具,201004,1,210000|道具,201005,1,84000|道具,101010,1,84000</v>
      </c>
      <c r="W212" s="7">
        <v>0</v>
      </c>
      <c r="X212" s="7">
        <v>0</v>
      </c>
      <c r="Y212" s="7">
        <v>0</v>
      </c>
      <c r="Z212" s="7">
        <v>0</v>
      </c>
      <c r="AA212" s="7">
        <v>0</v>
      </c>
    </row>
    <row r="213" s="1" customFormat="1" ht="17.6" spans="1:27">
      <c r="A213" s="1">
        <v>209</v>
      </c>
      <c r="B213" s="1">
        <v>7</v>
      </c>
      <c r="C213" s="1">
        <v>29</v>
      </c>
      <c r="D213" s="1" t="s">
        <v>443</v>
      </c>
      <c r="E213" s="18">
        <v>0</v>
      </c>
      <c r="F213" s="1">
        <v>60</v>
      </c>
      <c r="G213" s="13" t="s">
        <v>450</v>
      </c>
      <c r="H213" s="7" t="s">
        <v>457</v>
      </c>
      <c r="I213" s="7" t="s">
        <v>88</v>
      </c>
      <c r="J213" s="7" t="s">
        <v>455</v>
      </c>
      <c r="K213" s="7" t="s">
        <v>458</v>
      </c>
      <c r="L213" s="7" t="s">
        <v>59</v>
      </c>
      <c r="M213" s="7" t="s">
        <v>365</v>
      </c>
      <c r="N213" s="7" t="s">
        <v>442</v>
      </c>
      <c r="O213" s="7" t="s">
        <v>59</v>
      </c>
      <c r="P213" s="7" t="s">
        <v>427</v>
      </c>
      <c r="Q213" s="7" t="s">
        <v>317</v>
      </c>
      <c r="R213" s="8" t="s">
        <v>78</v>
      </c>
      <c r="S213" s="19">
        <v>41862240</v>
      </c>
      <c r="T213" s="19">
        <v>236480</v>
      </c>
      <c r="U213" s="3" t="str">
        <f>'!熔岩挂机奖励'!$D$1&amp;'!熔岩挂机奖励'!D211</f>
        <v>金币,0,1,84</v>
      </c>
      <c r="V213" s="1" t="str">
        <f>_xlfn.TEXTJOIN("|",TRUE,'!熔岩挂机奖励'!$E$1&amp;'!熔岩挂机奖励'!E211,'!熔岩挂机奖励'!$F$1&amp;'!熔岩挂机奖励'!F211,'!熔岩挂机奖励'!$G$1&amp;'!熔岩挂机奖励'!G211)</f>
        <v>道具,201004,1,210000|道具,201005,1,84000|道具,101010,1,84000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</row>
    <row r="214" s="1" customFormat="1" ht="17.6" spans="1:27">
      <c r="A214" s="1">
        <v>210</v>
      </c>
      <c r="B214" s="1">
        <v>7</v>
      </c>
      <c r="C214" s="1">
        <v>30</v>
      </c>
      <c r="D214" s="1" t="s">
        <v>459</v>
      </c>
      <c r="E214" s="18">
        <v>2</v>
      </c>
      <c r="F214" s="1">
        <v>60</v>
      </c>
      <c r="G214" s="13" t="s">
        <v>58</v>
      </c>
      <c r="H214" s="7" t="s">
        <v>58</v>
      </c>
      <c r="I214" s="7" t="s">
        <v>59</v>
      </c>
      <c r="J214" s="7" t="s">
        <v>460</v>
      </c>
      <c r="K214" s="7" t="s">
        <v>461</v>
      </c>
      <c r="L214" s="7" t="s">
        <v>59</v>
      </c>
      <c r="M214" s="7" t="s">
        <v>462</v>
      </c>
      <c r="N214" s="7" t="s">
        <v>463</v>
      </c>
      <c r="O214" s="7" t="s">
        <v>334</v>
      </c>
      <c r="P214" s="7" t="s">
        <v>58</v>
      </c>
      <c r="Q214" s="7" t="s">
        <v>58</v>
      </c>
      <c r="R214" s="8" t="s">
        <v>59</v>
      </c>
      <c r="S214" s="19">
        <v>67338000</v>
      </c>
      <c r="T214" s="19">
        <v>167640</v>
      </c>
      <c r="U214" s="3" t="str">
        <f>'!熔岩挂机奖励'!$D$1&amp;'!熔岩挂机奖励'!D212</f>
        <v>金币,0,1,84</v>
      </c>
      <c r="V214" s="1" t="str">
        <f>_xlfn.TEXTJOIN("|",TRUE,'!熔岩挂机奖励'!$E$1&amp;'!熔岩挂机奖励'!E212,'!熔岩挂机奖励'!$F$1&amp;'!熔岩挂机奖励'!F212,'!熔岩挂机奖励'!$G$1&amp;'!熔岩挂机奖励'!G212)</f>
        <v>道具,201004,1,210000|道具,201005,1,84000|道具,101010,1,84000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</row>
    <row r="215" s="1" customFormat="1" ht="17.6" spans="1:27">
      <c r="A215" s="1">
        <v>211</v>
      </c>
      <c r="B215" s="1">
        <v>8</v>
      </c>
      <c r="C215" s="1">
        <v>1</v>
      </c>
      <c r="D215" s="1" t="s">
        <v>57</v>
      </c>
      <c r="E215" s="18">
        <v>0</v>
      </c>
      <c r="F215" s="1">
        <v>60</v>
      </c>
      <c r="G215" s="13" t="s">
        <v>82</v>
      </c>
      <c r="H215" s="7" t="s">
        <v>61</v>
      </c>
      <c r="I215" s="7" t="s">
        <v>61</v>
      </c>
      <c r="J215" s="7" t="s">
        <v>58</v>
      </c>
      <c r="K215" s="7" t="s">
        <v>58</v>
      </c>
      <c r="L215" s="7" t="s">
        <v>58</v>
      </c>
      <c r="M215" s="7" t="s">
        <v>93</v>
      </c>
      <c r="N215" s="7" t="s">
        <v>61</v>
      </c>
      <c r="O215" s="7" t="s">
        <v>87</v>
      </c>
      <c r="P215" s="7" t="s">
        <v>58</v>
      </c>
      <c r="Q215" s="7" t="s">
        <v>58</v>
      </c>
      <c r="R215" s="8" t="s">
        <v>77</v>
      </c>
      <c r="S215" s="20">
        <v>29232</v>
      </c>
      <c r="T215" s="20">
        <v>1302</v>
      </c>
      <c r="U215" s="3" t="str">
        <f>'!熔岩挂机奖励'!$D$1&amp;'!熔岩挂机奖励'!D213</f>
        <v>金币,0,1,86</v>
      </c>
      <c r="V215" s="1" t="str">
        <f>_xlfn.TEXTJOIN("|",TRUE,'!熔岩挂机奖励'!$E$1&amp;'!熔岩挂机奖励'!E213,'!熔岩挂机奖励'!$F$1&amp;'!熔岩挂机奖励'!F213,'!熔岩挂机奖励'!$G$1&amp;'!熔岩挂机奖励'!G213)</f>
        <v>道具,201004,1,215000|道具,201005,1,86000|道具,101010,1,86000</v>
      </c>
      <c r="W215" s="7">
        <v>0</v>
      </c>
      <c r="X215" s="7">
        <v>0</v>
      </c>
      <c r="Y215" s="7">
        <v>0</v>
      </c>
      <c r="Z215" s="7">
        <v>0</v>
      </c>
      <c r="AA215" s="7">
        <v>0</v>
      </c>
    </row>
    <row r="216" s="1" customFormat="1" ht="17.6" spans="1:27">
      <c r="A216" s="1">
        <v>212</v>
      </c>
      <c r="B216" s="1">
        <v>8</v>
      </c>
      <c r="C216" s="1">
        <v>2</v>
      </c>
      <c r="D216" s="1" t="s">
        <v>57</v>
      </c>
      <c r="E216" s="18">
        <v>0</v>
      </c>
      <c r="F216" s="1">
        <v>60</v>
      </c>
      <c r="G216" s="13" t="s">
        <v>464</v>
      </c>
      <c r="H216" s="7" t="s">
        <v>100</v>
      </c>
      <c r="I216" s="7" t="s">
        <v>100</v>
      </c>
      <c r="J216" s="7" t="s">
        <v>58</v>
      </c>
      <c r="K216" s="7" t="s">
        <v>58</v>
      </c>
      <c r="L216" s="7" t="s">
        <v>58</v>
      </c>
      <c r="M216" s="7" t="s">
        <v>93</v>
      </c>
      <c r="N216" s="7" t="s">
        <v>61</v>
      </c>
      <c r="O216" s="7" t="s">
        <v>165</v>
      </c>
      <c r="P216" s="7" t="s">
        <v>58</v>
      </c>
      <c r="Q216" s="7" t="s">
        <v>58</v>
      </c>
      <c r="R216" s="8" t="s">
        <v>77</v>
      </c>
      <c r="S216" s="20">
        <v>43848</v>
      </c>
      <c r="T216" s="20">
        <v>1953</v>
      </c>
      <c r="U216" s="3" t="str">
        <f>'!熔岩挂机奖励'!$D$1&amp;'!熔岩挂机奖励'!D214</f>
        <v>金币,0,1,86</v>
      </c>
      <c r="V216" s="1" t="str">
        <f>_xlfn.TEXTJOIN("|",TRUE,'!熔岩挂机奖励'!$E$1&amp;'!熔岩挂机奖励'!E214,'!熔岩挂机奖励'!$F$1&amp;'!熔岩挂机奖励'!F214,'!熔岩挂机奖励'!$G$1&amp;'!熔岩挂机奖励'!G214)</f>
        <v>道具,201004,1,215000|道具,201005,1,86000|道具,101010,1,86000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</row>
    <row r="217" s="1" customFormat="1" ht="17.6" spans="1:27">
      <c r="A217" s="1">
        <v>213</v>
      </c>
      <c r="B217" s="1">
        <v>8</v>
      </c>
      <c r="C217" s="1">
        <v>3</v>
      </c>
      <c r="D217" s="1" t="s">
        <v>57</v>
      </c>
      <c r="E217" s="18">
        <v>0</v>
      </c>
      <c r="F217" s="1">
        <v>60</v>
      </c>
      <c r="G217" s="13" t="s">
        <v>464</v>
      </c>
      <c r="H217" s="7" t="s">
        <v>107</v>
      </c>
      <c r="I217" s="7" t="s">
        <v>100</v>
      </c>
      <c r="J217" s="7" t="s">
        <v>58</v>
      </c>
      <c r="K217" s="7" t="s">
        <v>58</v>
      </c>
      <c r="L217" s="7" t="s">
        <v>58</v>
      </c>
      <c r="M217" s="7" t="s">
        <v>99</v>
      </c>
      <c r="N217" s="7" t="s">
        <v>107</v>
      </c>
      <c r="O217" s="7" t="s">
        <v>107</v>
      </c>
      <c r="P217" s="7" t="s">
        <v>58</v>
      </c>
      <c r="Q217" s="7" t="s">
        <v>58</v>
      </c>
      <c r="R217" s="8" t="s">
        <v>77</v>
      </c>
      <c r="S217" s="20">
        <v>56376</v>
      </c>
      <c r="T217" s="20">
        <v>2280</v>
      </c>
      <c r="U217" s="3" t="str">
        <f>'!熔岩挂机奖励'!$D$1&amp;'!熔岩挂机奖励'!D215</f>
        <v>金币,0,1,86</v>
      </c>
      <c r="V217" s="1" t="str">
        <f>_xlfn.TEXTJOIN("|",TRUE,'!熔岩挂机奖励'!$E$1&amp;'!熔岩挂机奖励'!E215,'!熔岩挂机奖励'!$F$1&amp;'!熔岩挂机奖励'!F215,'!熔岩挂机奖励'!$G$1&amp;'!熔岩挂机奖励'!G215)</f>
        <v>道具,201004,1,215000|道具,201005,1,86000|道具,101010,1,86000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</row>
    <row r="218" s="1" customFormat="1" ht="17.6" spans="1:27">
      <c r="A218" s="1">
        <v>214</v>
      </c>
      <c r="B218" s="1">
        <v>8</v>
      </c>
      <c r="C218" s="1">
        <v>4</v>
      </c>
      <c r="D218" s="1" t="s">
        <v>57</v>
      </c>
      <c r="E218" s="18">
        <v>0</v>
      </c>
      <c r="F218" s="1">
        <v>60</v>
      </c>
      <c r="G218" s="13" t="s">
        <v>86</v>
      </c>
      <c r="H218" s="7" t="s">
        <v>78</v>
      </c>
      <c r="I218" s="7" t="s">
        <v>59</v>
      </c>
      <c r="J218" s="7" t="s">
        <v>58</v>
      </c>
      <c r="K218" s="7" t="s">
        <v>58</v>
      </c>
      <c r="L218" s="7" t="s">
        <v>58</v>
      </c>
      <c r="M218" s="7" t="s">
        <v>83</v>
      </c>
      <c r="N218" s="7" t="s">
        <v>78</v>
      </c>
      <c r="O218" s="7" t="s">
        <v>78</v>
      </c>
      <c r="P218" s="7" t="s">
        <v>58</v>
      </c>
      <c r="Q218" s="7" t="s">
        <v>58</v>
      </c>
      <c r="R218" s="8" t="s">
        <v>77</v>
      </c>
      <c r="S218" s="20">
        <v>75168</v>
      </c>
      <c r="T218" s="20">
        <v>3040</v>
      </c>
      <c r="U218" s="3" t="str">
        <f>'!熔岩挂机奖励'!$D$1&amp;'!熔岩挂机奖励'!D216</f>
        <v>金币,0,1,86</v>
      </c>
      <c r="V218" s="1" t="str">
        <f>_xlfn.TEXTJOIN("|",TRUE,'!熔岩挂机奖励'!$E$1&amp;'!熔岩挂机奖励'!E216,'!熔岩挂机奖励'!$F$1&amp;'!熔岩挂机奖励'!F216,'!熔岩挂机奖励'!$G$1&amp;'!熔岩挂机奖励'!G216)</f>
        <v>道具,201004,1,215000|道具,201005,1,86000|道具,101010,1,86000</v>
      </c>
      <c r="W218" s="7">
        <v>0</v>
      </c>
      <c r="X218" s="7">
        <v>0</v>
      </c>
      <c r="Y218" s="7">
        <v>0</v>
      </c>
      <c r="Z218" s="7">
        <v>0</v>
      </c>
      <c r="AA218" s="7">
        <v>0</v>
      </c>
    </row>
    <row r="219" s="1" customFormat="1" ht="17.6" spans="1:27">
      <c r="A219" s="1">
        <v>215</v>
      </c>
      <c r="B219" s="1">
        <v>8</v>
      </c>
      <c r="C219" s="1">
        <v>5</v>
      </c>
      <c r="D219" s="10">
        <v>203002</v>
      </c>
      <c r="E219" s="18">
        <v>1</v>
      </c>
      <c r="F219" s="1">
        <v>60</v>
      </c>
      <c r="G219" s="13" t="s">
        <v>58</v>
      </c>
      <c r="H219" s="7" t="s">
        <v>58</v>
      </c>
      <c r="I219" s="7" t="s">
        <v>59</v>
      </c>
      <c r="J219" s="7" t="s">
        <v>89</v>
      </c>
      <c r="K219" s="7" t="s">
        <v>109</v>
      </c>
      <c r="L219" s="7" t="s">
        <v>59</v>
      </c>
      <c r="M219" s="7" t="s">
        <v>58</v>
      </c>
      <c r="N219" s="7" t="s">
        <v>58</v>
      </c>
      <c r="O219" s="7" t="s">
        <v>59</v>
      </c>
      <c r="P219" s="7" t="s">
        <v>58</v>
      </c>
      <c r="Q219" s="7" t="s">
        <v>58</v>
      </c>
      <c r="R219" s="8" t="s">
        <v>59</v>
      </c>
      <c r="S219" s="20">
        <v>84000</v>
      </c>
      <c r="T219" s="20">
        <v>1260</v>
      </c>
      <c r="U219" s="3" t="str">
        <f>'!熔岩挂机奖励'!$D$1&amp;'!熔岩挂机奖励'!D217</f>
        <v>金币,0,1,86</v>
      </c>
      <c r="V219" s="1" t="str">
        <f>_xlfn.TEXTJOIN("|",TRUE,'!熔岩挂机奖励'!$E$1&amp;'!熔岩挂机奖励'!E217,'!熔岩挂机奖励'!$F$1&amp;'!熔岩挂机奖励'!F217,'!熔岩挂机奖励'!$G$1&amp;'!熔岩挂机奖励'!G217)</f>
        <v>道具,201004,1,215000|道具,201005,1,86000|道具,101010,1,86000</v>
      </c>
      <c r="W219" s="7">
        <v>0</v>
      </c>
      <c r="X219" s="7">
        <v>0</v>
      </c>
      <c r="Y219" s="7">
        <v>0</v>
      </c>
      <c r="Z219" s="7">
        <v>0</v>
      </c>
      <c r="AA219" s="7">
        <v>0</v>
      </c>
    </row>
    <row r="220" s="1" customFormat="1" ht="17.6" spans="1:27">
      <c r="A220" s="1">
        <v>216</v>
      </c>
      <c r="B220" s="1">
        <v>8</v>
      </c>
      <c r="C220" s="1">
        <v>6</v>
      </c>
      <c r="D220" s="10">
        <v>201013</v>
      </c>
      <c r="E220" s="18">
        <v>0</v>
      </c>
      <c r="F220" s="1">
        <v>60</v>
      </c>
      <c r="G220" s="13" t="s">
        <v>464</v>
      </c>
      <c r="H220" s="7" t="s">
        <v>107</v>
      </c>
      <c r="I220" s="7" t="s">
        <v>100</v>
      </c>
      <c r="J220" s="7" t="s">
        <v>58</v>
      </c>
      <c r="K220" s="7" t="s">
        <v>58</v>
      </c>
      <c r="L220" s="7" t="s">
        <v>58</v>
      </c>
      <c r="M220" s="7" t="s">
        <v>465</v>
      </c>
      <c r="N220" s="7" t="s">
        <v>466</v>
      </c>
      <c r="O220" s="7" t="s">
        <v>466</v>
      </c>
      <c r="P220" s="7" t="s">
        <v>408</v>
      </c>
      <c r="Q220" s="7" t="s">
        <v>467</v>
      </c>
      <c r="R220" s="8" t="s">
        <v>192</v>
      </c>
      <c r="S220" s="20">
        <v>216684</v>
      </c>
      <c r="T220" s="20">
        <v>2876</v>
      </c>
      <c r="U220" s="3" t="str">
        <f>'!熔岩挂机奖励'!$D$1&amp;'!熔岩挂机奖励'!D218</f>
        <v>金币,0,1,88</v>
      </c>
      <c r="V220" s="1" t="str">
        <f>_xlfn.TEXTJOIN("|",TRUE,'!熔岩挂机奖励'!$E$1&amp;'!熔岩挂机奖励'!E218,'!熔岩挂机奖励'!$F$1&amp;'!熔岩挂机奖励'!F218,'!熔岩挂机奖励'!$G$1&amp;'!熔岩挂机奖励'!G218)</f>
        <v>道具,201004,1,220000|道具,201005,1,88000|道具,101010,1,88000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</row>
    <row r="221" s="1" customFormat="1" ht="17.6" spans="1:27">
      <c r="A221" s="1">
        <v>217</v>
      </c>
      <c r="B221" s="1">
        <v>8</v>
      </c>
      <c r="C221" s="1">
        <v>7</v>
      </c>
      <c r="D221" s="10">
        <v>201013</v>
      </c>
      <c r="E221" s="18">
        <v>0</v>
      </c>
      <c r="F221" s="1">
        <v>60</v>
      </c>
      <c r="G221" s="13" t="s">
        <v>464</v>
      </c>
      <c r="H221" s="7" t="s">
        <v>107</v>
      </c>
      <c r="I221" s="7" t="s">
        <v>100</v>
      </c>
      <c r="J221" s="7" t="s">
        <v>58</v>
      </c>
      <c r="K221" s="7" t="s">
        <v>58</v>
      </c>
      <c r="L221" s="7" t="s">
        <v>58</v>
      </c>
      <c r="M221" s="7" t="s">
        <v>465</v>
      </c>
      <c r="N221" s="7" t="s">
        <v>466</v>
      </c>
      <c r="O221" s="7" t="s">
        <v>161</v>
      </c>
      <c r="P221" s="7" t="s">
        <v>408</v>
      </c>
      <c r="Q221" s="7" t="s">
        <v>467</v>
      </c>
      <c r="R221" s="8" t="s">
        <v>409</v>
      </c>
      <c r="S221" s="20">
        <v>380376</v>
      </c>
      <c r="T221" s="20">
        <v>4872</v>
      </c>
      <c r="U221" s="3" t="str">
        <f>'!熔岩挂机奖励'!$D$1&amp;'!熔岩挂机奖励'!D219</f>
        <v>金币,0,1,88</v>
      </c>
      <c r="V221" s="1" t="str">
        <f>_xlfn.TEXTJOIN("|",TRUE,'!熔岩挂机奖励'!$E$1&amp;'!熔岩挂机奖励'!E219,'!熔岩挂机奖励'!$F$1&amp;'!熔岩挂机奖励'!F219,'!熔岩挂机奖励'!$G$1&amp;'!熔岩挂机奖励'!G219)</f>
        <v>道具,201004,1,220000|道具,201005,1,88000|道具,101010,1,88000</v>
      </c>
      <c r="W221" s="7">
        <v>0</v>
      </c>
      <c r="X221" s="7">
        <v>0</v>
      </c>
      <c r="Y221" s="7">
        <v>0</v>
      </c>
      <c r="Z221" s="7">
        <v>0</v>
      </c>
      <c r="AA221" s="7">
        <v>0</v>
      </c>
    </row>
    <row r="222" s="1" customFormat="1" ht="17.6" spans="1:27">
      <c r="A222" s="1">
        <v>218</v>
      </c>
      <c r="B222" s="1">
        <v>8</v>
      </c>
      <c r="C222" s="1">
        <v>8</v>
      </c>
      <c r="D222" s="10">
        <v>201013</v>
      </c>
      <c r="E222" s="18">
        <v>0</v>
      </c>
      <c r="F222" s="1">
        <v>60</v>
      </c>
      <c r="G222" s="13" t="s">
        <v>464</v>
      </c>
      <c r="H222" s="7" t="s">
        <v>107</v>
      </c>
      <c r="I222" s="7" t="s">
        <v>100</v>
      </c>
      <c r="J222" s="7" t="s">
        <v>58</v>
      </c>
      <c r="K222" s="7" t="s">
        <v>58</v>
      </c>
      <c r="L222" s="7" t="s">
        <v>58</v>
      </c>
      <c r="M222" s="7" t="s">
        <v>99</v>
      </c>
      <c r="N222" s="7" t="s">
        <v>107</v>
      </c>
      <c r="O222" s="7" t="s">
        <v>107</v>
      </c>
      <c r="P222" s="7" t="s">
        <v>468</v>
      </c>
      <c r="Q222" s="7" t="s">
        <v>469</v>
      </c>
      <c r="R222" s="8" t="s">
        <v>469</v>
      </c>
      <c r="S222" s="20">
        <v>545760</v>
      </c>
      <c r="T222" s="20">
        <v>7568</v>
      </c>
      <c r="U222" s="3" t="str">
        <f>'!熔岩挂机奖励'!$D$1&amp;'!熔岩挂机奖励'!D220</f>
        <v>金币,0,1,88</v>
      </c>
      <c r="V222" s="1" t="str">
        <f>_xlfn.TEXTJOIN("|",TRUE,'!熔岩挂机奖励'!$E$1&amp;'!熔岩挂机奖励'!E220,'!熔岩挂机奖励'!$F$1&amp;'!熔岩挂机奖励'!F220,'!熔岩挂机奖励'!$G$1&amp;'!熔岩挂机奖励'!G220)</f>
        <v>道具,201004,1,220000|道具,201005,1,88000|道具,101010,1,88000</v>
      </c>
      <c r="W222" s="7">
        <v>0</v>
      </c>
      <c r="X222" s="7">
        <v>0</v>
      </c>
      <c r="Y222" s="7">
        <v>0</v>
      </c>
      <c r="Z222" s="7">
        <v>0</v>
      </c>
      <c r="AA222" s="7">
        <v>0</v>
      </c>
    </row>
    <row r="223" s="1" customFormat="1" ht="17.6" spans="1:27">
      <c r="A223" s="1">
        <v>219</v>
      </c>
      <c r="B223" s="1">
        <v>8</v>
      </c>
      <c r="C223" s="1">
        <v>9</v>
      </c>
      <c r="D223" s="10">
        <v>201013</v>
      </c>
      <c r="E223" s="18">
        <v>0</v>
      </c>
      <c r="F223" s="1">
        <v>60</v>
      </c>
      <c r="G223" s="13" t="s">
        <v>86</v>
      </c>
      <c r="H223" s="7" t="s">
        <v>78</v>
      </c>
      <c r="I223" s="7" t="s">
        <v>59</v>
      </c>
      <c r="J223" s="7" t="s">
        <v>58</v>
      </c>
      <c r="K223" s="7" t="s">
        <v>58</v>
      </c>
      <c r="L223" s="7" t="s">
        <v>58</v>
      </c>
      <c r="M223" s="7" t="s">
        <v>83</v>
      </c>
      <c r="N223" s="7" t="s">
        <v>78</v>
      </c>
      <c r="O223" s="7" t="s">
        <v>78</v>
      </c>
      <c r="P223" s="7" t="s">
        <v>470</v>
      </c>
      <c r="Q223" s="7" t="s">
        <v>135</v>
      </c>
      <c r="R223" s="8" t="s">
        <v>78</v>
      </c>
      <c r="S223" s="20">
        <v>726552</v>
      </c>
      <c r="T223" s="20">
        <v>9624</v>
      </c>
      <c r="U223" s="3" t="str">
        <f>'!熔岩挂机奖励'!$D$1&amp;'!熔岩挂机奖励'!D221</f>
        <v>金币,0,1,88</v>
      </c>
      <c r="V223" s="1" t="str">
        <f>_xlfn.TEXTJOIN("|",TRUE,'!熔岩挂机奖励'!$E$1&amp;'!熔岩挂机奖励'!E221,'!熔岩挂机奖励'!$F$1&amp;'!熔岩挂机奖励'!F221,'!熔岩挂机奖励'!$G$1&amp;'!熔岩挂机奖励'!G221)</f>
        <v>道具,201004,1,220000|道具,201005,1,88000|道具,101010,1,88000</v>
      </c>
      <c r="W223" s="7">
        <v>0</v>
      </c>
      <c r="X223" s="7">
        <v>0</v>
      </c>
      <c r="Y223" s="7">
        <v>0</v>
      </c>
      <c r="Z223" s="7">
        <v>0</v>
      </c>
      <c r="AA223" s="7">
        <v>0</v>
      </c>
    </row>
    <row r="224" s="1" customFormat="1" ht="17.6" spans="1:27">
      <c r="A224" s="1">
        <v>220</v>
      </c>
      <c r="B224" s="1">
        <v>8</v>
      </c>
      <c r="C224" s="1">
        <v>10</v>
      </c>
      <c r="D224" s="10">
        <v>201014</v>
      </c>
      <c r="E224" s="18">
        <v>2</v>
      </c>
      <c r="F224" s="1">
        <v>60</v>
      </c>
      <c r="G224" s="13" t="s">
        <v>58</v>
      </c>
      <c r="H224" s="7" t="s">
        <v>58</v>
      </c>
      <c r="I224" s="7" t="s">
        <v>58</v>
      </c>
      <c r="J224" s="7" t="s">
        <v>471</v>
      </c>
      <c r="K224" s="7" t="s">
        <v>472</v>
      </c>
      <c r="L224" s="7" t="s">
        <v>59</v>
      </c>
      <c r="M224" s="7" t="s">
        <v>58</v>
      </c>
      <c r="N224" s="7" t="s">
        <v>58</v>
      </c>
      <c r="O224" s="7" t="s">
        <v>58</v>
      </c>
      <c r="P224" s="7" t="s">
        <v>58</v>
      </c>
      <c r="Q224" s="7" t="s">
        <v>58</v>
      </c>
      <c r="R224" s="8" t="s">
        <v>58</v>
      </c>
      <c r="S224" s="20">
        <v>4608000</v>
      </c>
      <c r="T224" s="20">
        <v>23040</v>
      </c>
      <c r="U224" s="3" t="str">
        <f>'!熔岩挂机奖励'!$D$1&amp;'!熔岩挂机奖励'!D222</f>
        <v>金币,0,1,88</v>
      </c>
      <c r="V224" s="1" t="str">
        <f>_xlfn.TEXTJOIN("|",TRUE,'!熔岩挂机奖励'!$E$1&amp;'!熔岩挂机奖励'!E222,'!熔岩挂机奖励'!$F$1&amp;'!熔岩挂机奖励'!F222,'!熔岩挂机奖励'!$G$1&amp;'!熔岩挂机奖励'!G222)</f>
        <v>道具,201004,1,220000|道具,201005,1,88000|道具,101010,1,88000</v>
      </c>
      <c r="W224" s="7">
        <v>0</v>
      </c>
      <c r="X224" s="7">
        <v>0</v>
      </c>
      <c r="Y224" s="7">
        <v>0</v>
      </c>
      <c r="Z224" s="7">
        <v>0</v>
      </c>
      <c r="AA224" s="7">
        <v>0</v>
      </c>
    </row>
    <row r="225" s="1" customFormat="1" ht="17.6" spans="1:27">
      <c r="A225" s="1">
        <v>221</v>
      </c>
      <c r="B225" s="1">
        <v>8</v>
      </c>
      <c r="C225" s="1">
        <v>11</v>
      </c>
      <c r="D225" s="1" t="s">
        <v>57</v>
      </c>
      <c r="E225" s="18">
        <v>0</v>
      </c>
      <c r="F225" s="1">
        <v>60</v>
      </c>
      <c r="G225" s="13" t="s">
        <v>473</v>
      </c>
      <c r="H225" s="7" t="s">
        <v>474</v>
      </c>
      <c r="I225" s="7" t="s">
        <v>334</v>
      </c>
      <c r="J225" s="7" t="s">
        <v>58</v>
      </c>
      <c r="K225" s="7" t="s">
        <v>58</v>
      </c>
      <c r="L225" s="7" t="s">
        <v>58</v>
      </c>
      <c r="M225" s="7" t="s">
        <v>93</v>
      </c>
      <c r="N225" s="7" t="s">
        <v>134</v>
      </c>
      <c r="O225" s="7" t="s">
        <v>87</v>
      </c>
      <c r="P225" s="7" t="s">
        <v>475</v>
      </c>
      <c r="Q225" s="7" t="s">
        <v>231</v>
      </c>
      <c r="R225" s="8" t="s">
        <v>98</v>
      </c>
      <c r="S225" s="20">
        <v>1824744</v>
      </c>
      <c r="T225" s="20">
        <v>7872</v>
      </c>
      <c r="U225" s="3" t="str">
        <f>'!熔岩挂机奖励'!$D$1&amp;'!熔岩挂机奖励'!D223</f>
        <v>金币,0,1,90</v>
      </c>
      <c r="V225" s="1" t="str">
        <f>_xlfn.TEXTJOIN("|",TRUE,'!熔岩挂机奖励'!$E$1&amp;'!熔岩挂机奖励'!E223,'!熔岩挂机奖励'!$F$1&amp;'!熔岩挂机奖励'!F223,'!熔岩挂机奖励'!$G$1&amp;'!熔岩挂机奖励'!G223)</f>
        <v>道具,201004,1,225000|道具,201005,1,90000|道具,101010,1,90000</v>
      </c>
      <c r="W225" s="7">
        <v>0</v>
      </c>
      <c r="X225" s="7">
        <v>0</v>
      </c>
      <c r="Y225" s="7">
        <v>0</v>
      </c>
      <c r="Z225" s="7">
        <v>0</v>
      </c>
      <c r="AA225" s="7">
        <v>0</v>
      </c>
    </row>
    <row r="226" s="1" customFormat="1" ht="17.6" spans="1:27">
      <c r="A226" s="1">
        <v>222</v>
      </c>
      <c r="B226" s="1">
        <v>8</v>
      </c>
      <c r="C226" s="1">
        <v>12</v>
      </c>
      <c r="D226" s="1" t="s">
        <v>57</v>
      </c>
      <c r="E226" s="18">
        <v>0</v>
      </c>
      <c r="F226" s="1">
        <v>60</v>
      </c>
      <c r="G226" s="13" t="s">
        <v>120</v>
      </c>
      <c r="H226" s="7" t="s">
        <v>476</v>
      </c>
      <c r="I226" s="7" t="s">
        <v>61</v>
      </c>
      <c r="J226" s="7" t="s">
        <v>58</v>
      </c>
      <c r="K226" s="7" t="s">
        <v>58</v>
      </c>
      <c r="L226" s="7" t="s">
        <v>58</v>
      </c>
      <c r="M226" s="7" t="s">
        <v>93</v>
      </c>
      <c r="N226" s="7" t="s">
        <v>134</v>
      </c>
      <c r="O226" s="7" t="s">
        <v>165</v>
      </c>
      <c r="P226" s="7" t="s">
        <v>120</v>
      </c>
      <c r="Q226" s="7" t="s">
        <v>148</v>
      </c>
      <c r="R226" s="8" t="s">
        <v>59</v>
      </c>
      <c r="S226" s="20">
        <v>1930716</v>
      </c>
      <c r="T226" s="20">
        <v>9360</v>
      </c>
      <c r="U226" s="3" t="str">
        <f>'!熔岩挂机奖励'!$D$1&amp;'!熔岩挂机奖励'!D224</f>
        <v>金币,0,1,90</v>
      </c>
      <c r="V226" s="1" t="str">
        <f>_xlfn.TEXTJOIN("|",TRUE,'!熔岩挂机奖励'!$E$1&amp;'!熔岩挂机奖励'!E224,'!熔岩挂机奖励'!$F$1&amp;'!熔岩挂机奖励'!F224,'!熔岩挂机奖励'!$G$1&amp;'!熔岩挂机奖励'!G224)</f>
        <v>道具,201004,1,225000|道具,201005,1,90000|道具,101010,1,90000</v>
      </c>
      <c r="W226" s="7">
        <v>0</v>
      </c>
      <c r="X226" s="7">
        <v>0</v>
      </c>
      <c r="Y226" s="7">
        <v>0</v>
      </c>
      <c r="Z226" s="7">
        <v>0</v>
      </c>
      <c r="AA226" s="7">
        <v>0</v>
      </c>
    </row>
    <row r="227" s="1" customFormat="1" ht="17.6" spans="1:27">
      <c r="A227" s="1">
        <v>223</v>
      </c>
      <c r="B227" s="1">
        <v>8</v>
      </c>
      <c r="C227" s="1">
        <v>13</v>
      </c>
      <c r="D227" s="1" t="s">
        <v>57</v>
      </c>
      <c r="E227" s="18">
        <v>0</v>
      </c>
      <c r="F227" s="1">
        <v>60</v>
      </c>
      <c r="G227" s="13" t="s">
        <v>477</v>
      </c>
      <c r="H227" s="7" t="s">
        <v>478</v>
      </c>
      <c r="I227" s="7" t="s">
        <v>100</v>
      </c>
      <c r="J227" s="7" t="s">
        <v>58</v>
      </c>
      <c r="K227" s="7" t="s">
        <v>58</v>
      </c>
      <c r="L227" s="7" t="s">
        <v>58</v>
      </c>
      <c r="M227" s="7" t="s">
        <v>83</v>
      </c>
      <c r="N227" s="7" t="s">
        <v>130</v>
      </c>
      <c r="O227" s="7" t="s">
        <v>78</v>
      </c>
      <c r="P227" s="7" t="s">
        <v>120</v>
      </c>
      <c r="Q227" s="7" t="s">
        <v>148</v>
      </c>
      <c r="R227" s="8" t="s">
        <v>59</v>
      </c>
      <c r="S227" s="20">
        <v>2747088</v>
      </c>
      <c r="T227" s="20">
        <v>12936</v>
      </c>
      <c r="U227" s="3" t="str">
        <f>'!熔岩挂机奖励'!$D$1&amp;'!熔岩挂机奖励'!D225</f>
        <v>金币,0,1,90</v>
      </c>
      <c r="V227" s="1" t="str">
        <f>_xlfn.TEXTJOIN("|",TRUE,'!熔岩挂机奖励'!$E$1&amp;'!熔岩挂机奖励'!E225,'!熔岩挂机奖励'!$F$1&amp;'!熔岩挂机奖励'!F225,'!熔岩挂机奖励'!$G$1&amp;'!熔岩挂机奖励'!G225)</f>
        <v>道具,201004,1,225000|道具,201005,1,90000|道具,101010,1,90000</v>
      </c>
      <c r="W227" s="7">
        <v>0</v>
      </c>
      <c r="X227" s="7">
        <v>0</v>
      </c>
      <c r="Y227" s="7">
        <v>0</v>
      </c>
      <c r="Z227" s="7">
        <v>0</v>
      </c>
      <c r="AA227" s="7">
        <v>0</v>
      </c>
    </row>
    <row r="228" s="1" customFormat="1" ht="17.6" spans="1:27">
      <c r="A228" s="1">
        <v>224</v>
      </c>
      <c r="B228" s="1">
        <v>8</v>
      </c>
      <c r="C228" s="1">
        <v>14</v>
      </c>
      <c r="D228" s="1" t="s">
        <v>57</v>
      </c>
      <c r="E228" s="18">
        <v>0</v>
      </c>
      <c r="F228" s="1">
        <v>60</v>
      </c>
      <c r="G228" s="13" t="s">
        <v>124</v>
      </c>
      <c r="H228" s="7" t="s">
        <v>479</v>
      </c>
      <c r="I228" s="7" t="s">
        <v>59</v>
      </c>
      <c r="J228" s="7" t="s">
        <v>93</v>
      </c>
      <c r="K228" s="7" t="s">
        <v>307</v>
      </c>
      <c r="L228" s="7" t="s">
        <v>87</v>
      </c>
      <c r="M228" s="7" t="s">
        <v>83</v>
      </c>
      <c r="N228" s="7" t="s">
        <v>130</v>
      </c>
      <c r="O228" s="7" t="s">
        <v>78</v>
      </c>
      <c r="P228" s="7" t="s">
        <v>120</v>
      </c>
      <c r="Q228" s="7" t="s">
        <v>148</v>
      </c>
      <c r="R228" s="8" t="s">
        <v>85</v>
      </c>
      <c r="S228" s="20">
        <v>3887000</v>
      </c>
      <c r="T228" s="20">
        <v>25520</v>
      </c>
      <c r="U228" s="3" t="str">
        <f>'!熔岩挂机奖励'!$D$1&amp;'!熔岩挂机奖励'!D226</f>
        <v>金币,0,1,90</v>
      </c>
      <c r="V228" s="1" t="str">
        <f>_xlfn.TEXTJOIN("|",TRUE,'!熔岩挂机奖励'!$E$1&amp;'!熔岩挂机奖励'!E226,'!熔岩挂机奖励'!$F$1&amp;'!熔岩挂机奖励'!F226,'!熔岩挂机奖励'!$G$1&amp;'!熔岩挂机奖励'!G226)</f>
        <v>道具,201004,1,225000|道具,201005,1,90000|道具,101010,1,90000</v>
      </c>
      <c r="W228" s="7">
        <v>0</v>
      </c>
      <c r="X228" s="7">
        <v>0</v>
      </c>
      <c r="Y228" s="7">
        <v>0</v>
      </c>
      <c r="Z228" s="7">
        <v>0</v>
      </c>
      <c r="AA228" s="7">
        <v>0</v>
      </c>
    </row>
    <row r="229" s="1" customFormat="1" ht="17.6" spans="1:27">
      <c r="A229" s="1">
        <v>225</v>
      </c>
      <c r="B229" s="1">
        <v>8</v>
      </c>
      <c r="C229" s="1">
        <v>15</v>
      </c>
      <c r="D229" s="10">
        <v>203003</v>
      </c>
      <c r="E229" s="18">
        <v>1</v>
      </c>
      <c r="F229" s="1">
        <v>60</v>
      </c>
      <c r="G229" s="13" t="s">
        <v>58</v>
      </c>
      <c r="H229" s="7" t="s">
        <v>58</v>
      </c>
      <c r="I229" s="7" t="s">
        <v>59</v>
      </c>
      <c r="J229" s="7" t="s">
        <v>127</v>
      </c>
      <c r="K229" s="7" t="s">
        <v>430</v>
      </c>
      <c r="L229" s="7" t="s">
        <v>59</v>
      </c>
      <c r="M229" s="7" t="s">
        <v>58</v>
      </c>
      <c r="N229" s="7" t="s">
        <v>58</v>
      </c>
      <c r="O229" s="7" t="s">
        <v>59</v>
      </c>
      <c r="P229" s="7" t="s">
        <v>58</v>
      </c>
      <c r="Q229" s="7" t="s">
        <v>58</v>
      </c>
      <c r="R229" s="8" t="s">
        <v>59</v>
      </c>
      <c r="S229" s="20">
        <v>4305000</v>
      </c>
      <c r="T229" s="20">
        <v>12320</v>
      </c>
      <c r="U229" s="3" t="str">
        <f>'!熔岩挂机奖励'!$D$1&amp;'!熔岩挂机奖励'!D227</f>
        <v>金币,0,1,90</v>
      </c>
      <c r="V229" s="1" t="str">
        <f>_xlfn.TEXTJOIN("|",TRUE,'!熔岩挂机奖励'!$E$1&amp;'!熔岩挂机奖励'!E227,'!熔岩挂机奖励'!$F$1&amp;'!熔岩挂机奖励'!F227,'!熔岩挂机奖励'!$G$1&amp;'!熔岩挂机奖励'!G227)</f>
        <v>道具,201004,1,225000|道具,201005,1,90000|道具,101010,1,90000</v>
      </c>
      <c r="W229" s="7">
        <v>0</v>
      </c>
      <c r="X229" s="7">
        <v>0</v>
      </c>
      <c r="Y229" s="7">
        <v>0</v>
      </c>
      <c r="Z229" s="7">
        <v>0</v>
      </c>
      <c r="AA229" s="7">
        <v>0</v>
      </c>
    </row>
    <row r="230" s="1" customFormat="1" ht="17.6" spans="1:27">
      <c r="A230" s="1">
        <v>226</v>
      </c>
      <c r="B230" s="1">
        <v>8</v>
      </c>
      <c r="C230" s="1">
        <v>16</v>
      </c>
      <c r="D230" s="10">
        <v>201013</v>
      </c>
      <c r="E230" s="18">
        <v>0</v>
      </c>
      <c r="F230" s="1">
        <v>60</v>
      </c>
      <c r="G230" s="13" t="s">
        <v>120</v>
      </c>
      <c r="H230" s="7" t="s">
        <v>476</v>
      </c>
      <c r="I230" s="7" t="s">
        <v>84</v>
      </c>
      <c r="J230" s="7" t="s">
        <v>58</v>
      </c>
      <c r="K230" s="7" t="s">
        <v>58</v>
      </c>
      <c r="L230" s="7" t="s">
        <v>58</v>
      </c>
      <c r="M230" s="7" t="s">
        <v>93</v>
      </c>
      <c r="N230" s="7" t="s">
        <v>148</v>
      </c>
      <c r="O230" s="7" t="s">
        <v>480</v>
      </c>
      <c r="P230" s="7" t="s">
        <v>481</v>
      </c>
      <c r="Q230" s="7" t="s">
        <v>482</v>
      </c>
      <c r="R230" s="8" t="s">
        <v>100</v>
      </c>
      <c r="S230" s="20">
        <v>4326810</v>
      </c>
      <c r="T230" s="20">
        <v>17396</v>
      </c>
      <c r="U230" s="3" t="str">
        <f>'!熔岩挂机奖励'!$D$1&amp;'!熔岩挂机奖励'!D228</f>
        <v>金币,0,1,92</v>
      </c>
      <c r="V230" s="1" t="str">
        <f>_xlfn.TEXTJOIN("|",TRUE,'!熔岩挂机奖励'!$E$1&amp;'!熔岩挂机奖励'!E228,'!熔岩挂机奖励'!$F$1&amp;'!熔岩挂机奖励'!F228,'!熔岩挂机奖励'!$G$1&amp;'!熔岩挂机奖励'!G228)</f>
        <v>道具,201004,1,230000|道具,201005,1,92000|道具,101010,1,92000</v>
      </c>
      <c r="W230" s="7">
        <v>0</v>
      </c>
      <c r="X230" s="7">
        <v>0</v>
      </c>
      <c r="Y230" s="7">
        <v>0</v>
      </c>
      <c r="Z230" s="7">
        <v>0</v>
      </c>
      <c r="AA230" s="7">
        <v>0</v>
      </c>
    </row>
    <row r="231" s="1" customFormat="1" ht="17.6" spans="1:27">
      <c r="A231" s="1">
        <v>227</v>
      </c>
      <c r="B231" s="1">
        <v>8</v>
      </c>
      <c r="C231" s="1">
        <v>17</v>
      </c>
      <c r="D231" s="10">
        <v>201013</v>
      </c>
      <c r="E231" s="18">
        <v>0</v>
      </c>
      <c r="F231" s="1">
        <v>60</v>
      </c>
      <c r="G231" s="13" t="s">
        <v>477</v>
      </c>
      <c r="H231" s="7" t="s">
        <v>478</v>
      </c>
      <c r="I231" s="7" t="s">
        <v>483</v>
      </c>
      <c r="J231" s="7" t="s">
        <v>58</v>
      </c>
      <c r="K231" s="7" t="s">
        <v>58</v>
      </c>
      <c r="L231" s="7" t="s">
        <v>58</v>
      </c>
      <c r="M231" s="7" t="s">
        <v>99</v>
      </c>
      <c r="N231" s="7" t="s">
        <v>484</v>
      </c>
      <c r="O231" s="7" t="s">
        <v>107</v>
      </c>
      <c r="P231" s="7" t="s">
        <v>481</v>
      </c>
      <c r="Q231" s="7" t="s">
        <v>484</v>
      </c>
      <c r="R231" s="8" t="s">
        <v>178</v>
      </c>
      <c r="S231" s="20">
        <v>4875372</v>
      </c>
      <c r="T231" s="20">
        <v>21120</v>
      </c>
      <c r="U231" s="3" t="str">
        <f>'!熔岩挂机奖励'!$D$1&amp;'!熔岩挂机奖励'!D229</f>
        <v>金币,0,1,92</v>
      </c>
      <c r="V231" s="1" t="str">
        <f>_xlfn.TEXTJOIN("|",TRUE,'!熔岩挂机奖励'!$E$1&amp;'!熔岩挂机奖励'!E229,'!熔岩挂机奖励'!$F$1&amp;'!熔岩挂机奖励'!F229,'!熔岩挂机奖励'!$G$1&amp;'!熔岩挂机奖励'!G229)</f>
        <v>道具,201004,1,230000|道具,201005,1,92000|道具,101010,1,92000</v>
      </c>
      <c r="W231" s="7">
        <v>0</v>
      </c>
      <c r="X231" s="7">
        <v>0</v>
      </c>
      <c r="Y231" s="7">
        <v>0</v>
      </c>
      <c r="Z231" s="7">
        <v>0</v>
      </c>
      <c r="AA231" s="7">
        <v>0</v>
      </c>
    </row>
    <row r="232" s="1" customFormat="1" ht="17.6" spans="1:27">
      <c r="A232" s="1">
        <v>228</v>
      </c>
      <c r="B232" s="1">
        <v>8</v>
      </c>
      <c r="C232" s="1">
        <v>18</v>
      </c>
      <c r="D232" s="10">
        <v>201013</v>
      </c>
      <c r="E232" s="18">
        <v>0</v>
      </c>
      <c r="F232" s="1">
        <v>60</v>
      </c>
      <c r="G232" s="13" t="s">
        <v>477</v>
      </c>
      <c r="H232" s="7" t="s">
        <v>485</v>
      </c>
      <c r="I232" s="7" t="s">
        <v>178</v>
      </c>
      <c r="J232" s="7" t="s">
        <v>58</v>
      </c>
      <c r="K232" s="7" t="s">
        <v>58</v>
      </c>
      <c r="L232" s="7" t="s">
        <v>58</v>
      </c>
      <c r="M232" s="7" t="s">
        <v>83</v>
      </c>
      <c r="N232" s="7" t="s">
        <v>149</v>
      </c>
      <c r="O232" s="7" t="s">
        <v>78</v>
      </c>
      <c r="P232" s="7" t="s">
        <v>481</v>
      </c>
      <c r="Q232" s="7" t="s">
        <v>484</v>
      </c>
      <c r="R232" s="8" t="s">
        <v>424</v>
      </c>
      <c r="S232" s="20">
        <v>5342896</v>
      </c>
      <c r="T232" s="20">
        <v>25040</v>
      </c>
      <c r="U232" s="3" t="str">
        <f>'!熔岩挂机奖励'!$D$1&amp;'!熔岩挂机奖励'!D230</f>
        <v>金币,0,1,92</v>
      </c>
      <c r="V232" s="1" t="str">
        <f>_xlfn.TEXTJOIN("|",TRUE,'!熔岩挂机奖励'!$E$1&amp;'!熔岩挂机奖励'!E230,'!熔岩挂机奖励'!$F$1&amp;'!熔岩挂机奖励'!F230,'!熔岩挂机奖励'!$G$1&amp;'!熔岩挂机奖励'!G230)</f>
        <v>道具,201004,1,230000|道具,201005,1,92000|道具,101010,1,92000</v>
      </c>
      <c r="W232" s="7">
        <v>0</v>
      </c>
      <c r="X232" s="7">
        <v>0</v>
      </c>
      <c r="Y232" s="7">
        <v>0</v>
      </c>
      <c r="Z232" s="7">
        <v>0</v>
      </c>
      <c r="AA232" s="7">
        <v>0</v>
      </c>
    </row>
    <row r="233" s="1" customFormat="1" ht="17.6" spans="1:27">
      <c r="A233" s="1">
        <v>229</v>
      </c>
      <c r="B233" s="1">
        <v>8</v>
      </c>
      <c r="C233" s="1">
        <v>19</v>
      </c>
      <c r="D233" s="10">
        <v>201013</v>
      </c>
      <c r="E233" s="18">
        <v>0</v>
      </c>
      <c r="F233" s="1">
        <v>60</v>
      </c>
      <c r="G233" s="13" t="s">
        <v>124</v>
      </c>
      <c r="H233" s="7" t="s">
        <v>284</v>
      </c>
      <c r="I233" s="7" t="s">
        <v>378</v>
      </c>
      <c r="J233" s="7" t="s">
        <v>93</v>
      </c>
      <c r="K233" s="7" t="s">
        <v>148</v>
      </c>
      <c r="L233" s="7" t="s">
        <v>87</v>
      </c>
      <c r="M233" s="7" t="s">
        <v>83</v>
      </c>
      <c r="N233" s="7" t="s">
        <v>149</v>
      </c>
      <c r="O233" s="7" t="s">
        <v>78</v>
      </c>
      <c r="P233" s="7" t="s">
        <v>486</v>
      </c>
      <c r="Q233" s="7" t="s">
        <v>149</v>
      </c>
      <c r="R233" s="8" t="s">
        <v>78</v>
      </c>
      <c r="S233" s="20">
        <v>6966744</v>
      </c>
      <c r="T233" s="20">
        <v>33960</v>
      </c>
      <c r="U233" s="3" t="str">
        <f>'!熔岩挂机奖励'!$D$1&amp;'!熔岩挂机奖励'!D231</f>
        <v>金币,0,1,92</v>
      </c>
      <c r="V233" s="1" t="str">
        <f>_xlfn.TEXTJOIN("|",TRUE,'!熔岩挂机奖励'!$E$1&amp;'!熔岩挂机奖励'!E231,'!熔岩挂机奖励'!$F$1&amp;'!熔岩挂机奖励'!F231,'!熔岩挂机奖励'!$G$1&amp;'!熔岩挂机奖励'!G231)</f>
        <v>道具,201004,1,230000|道具,201005,1,92000|道具,101010,1,92000</v>
      </c>
      <c r="W233" s="7">
        <v>0</v>
      </c>
      <c r="X233" s="7">
        <v>0</v>
      </c>
      <c r="Y233" s="7">
        <v>0</v>
      </c>
      <c r="Z233" s="7">
        <v>0</v>
      </c>
      <c r="AA233" s="7">
        <v>0</v>
      </c>
    </row>
    <row r="234" s="1" customFormat="1" ht="17.6" spans="1:27">
      <c r="A234" s="1">
        <v>230</v>
      </c>
      <c r="B234" s="1">
        <v>8</v>
      </c>
      <c r="C234" s="1">
        <v>20</v>
      </c>
      <c r="D234" s="10">
        <v>202004</v>
      </c>
      <c r="E234" s="18">
        <v>2</v>
      </c>
      <c r="F234" s="1">
        <v>60</v>
      </c>
      <c r="G234" s="13" t="s">
        <v>124</v>
      </c>
      <c r="H234" s="7" t="s">
        <v>487</v>
      </c>
      <c r="I234" s="7" t="s">
        <v>59</v>
      </c>
      <c r="J234" s="7" t="s">
        <v>294</v>
      </c>
      <c r="K234" s="7" t="s">
        <v>488</v>
      </c>
      <c r="L234" s="7" t="s">
        <v>59</v>
      </c>
      <c r="M234" s="7" t="s">
        <v>83</v>
      </c>
      <c r="N234" s="7" t="s">
        <v>489</v>
      </c>
      <c r="O234" s="7" t="s">
        <v>88</v>
      </c>
      <c r="P234" s="7" t="s">
        <v>120</v>
      </c>
      <c r="Q234" s="7" t="s">
        <v>490</v>
      </c>
      <c r="R234" s="8" t="s">
        <v>61</v>
      </c>
      <c r="S234" s="20">
        <v>36924312</v>
      </c>
      <c r="T234" s="20">
        <v>104184</v>
      </c>
      <c r="U234" s="3" t="str">
        <f>'!熔岩挂机奖励'!$D$1&amp;'!熔岩挂机奖励'!D232</f>
        <v>金币,0,1,92</v>
      </c>
      <c r="V234" s="1" t="str">
        <f>_xlfn.TEXTJOIN("|",TRUE,'!熔岩挂机奖励'!$E$1&amp;'!熔岩挂机奖励'!E232,'!熔岩挂机奖励'!$F$1&amp;'!熔岩挂机奖励'!F232,'!熔岩挂机奖励'!$G$1&amp;'!熔岩挂机奖励'!G232)</f>
        <v>道具,201004,1,230000|道具,201005,1,92000|道具,101010,1,92000</v>
      </c>
      <c r="W234" s="7">
        <v>0</v>
      </c>
      <c r="X234" s="7">
        <v>0</v>
      </c>
      <c r="Y234" s="7">
        <v>0</v>
      </c>
      <c r="Z234" s="7">
        <v>0</v>
      </c>
      <c r="AA234" s="7">
        <v>0</v>
      </c>
    </row>
    <row r="235" s="1" customFormat="1" ht="17.6" spans="1:27">
      <c r="A235" s="1">
        <v>231</v>
      </c>
      <c r="B235" s="1">
        <v>8</v>
      </c>
      <c r="C235" s="1">
        <v>21</v>
      </c>
      <c r="D235" s="1" t="s">
        <v>57</v>
      </c>
      <c r="E235" s="18">
        <v>0</v>
      </c>
      <c r="F235" s="1">
        <v>60</v>
      </c>
      <c r="G235" s="13" t="s">
        <v>120</v>
      </c>
      <c r="H235" s="7" t="s">
        <v>254</v>
      </c>
      <c r="I235" s="7" t="s">
        <v>165</v>
      </c>
      <c r="J235" s="7" t="s">
        <v>58</v>
      </c>
      <c r="K235" s="7" t="s">
        <v>58</v>
      </c>
      <c r="L235" s="7" t="s">
        <v>77</v>
      </c>
      <c r="M235" s="7" t="s">
        <v>121</v>
      </c>
      <c r="N235" s="7" t="s">
        <v>379</v>
      </c>
      <c r="O235" s="7" t="s">
        <v>135</v>
      </c>
      <c r="P235" s="7" t="s">
        <v>120</v>
      </c>
      <c r="Q235" s="7" t="s">
        <v>257</v>
      </c>
      <c r="R235" s="8" t="s">
        <v>59</v>
      </c>
      <c r="S235" s="20">
        <v>8681600</v>
      </c>
      <c r="T235" s="20">
        <v>70440</v>
      </c>
      <c r="U235" s="3" t="str">
        <f>'!熔岩挂机奖励'!$D$1&amp;'!熔岩挂机奖励'!D233</f>
        <v>金币,0,1,94</v>
      </c>
      <c r="V235" s="1" t="str">
        <f>_xlfn.TEXTJOIN("|",TRUE,'!熔岩挂机奖励'!$E$1&amp;'!熔岩挂机奖励'!E233,'!熔岩挂机奖励'!$F$1&amp;'!熔岩挂机奖励'!F233,'!熔岩挂机奖励'!$G$1&amp;'!熔岩挂机奖励'!G233)</f>
        <v>道具,201004,1,235000|道具,201005,1,94000|道具,101010,1,94000</v>
      </c>
      <c r="W235" s="7">
        <v>0</v>
      </c>
      <c r="X235" s="7">
        <v>0</v>
      </c>
      <c r="Y235" s="7">
        <v>0</v>
      </c>
      <c r="Z235" s="7">
        <v>0</v>
      </c>
      <c r="AA235" s="7">
        <v>0</v>
      </c>
    </row>
    <row r="236" s="1" customFormat="1" ht="17.6" spans="1:27">
      <c r="A236" s="1">
        <v>232</v>
      </c>
      <c r="B236" s="1">
        <v>8</v>
      </c>
      <c r="C236" s="1">
        <v>22</v>
      </c>
      <c r="D236" s="1" t="s">
        <v>57</v>
      </c>
      <c r="E236" s="18">
        <v>0</v>
      </c>
      <c r="F236" s="1">
        <v>60</v>
      </c>
      <c r="G236" s="13" t="s">
        <v>124</v>
      </c>
      <c r="H236" s="7" t="s">
        <v>284</v>
      </c>
      <c r="I236" s="7" t="s">
        <v>78</v>
      </c>
      <c r="J236" s="7" t="s">
        <v>58</v>
      </c>
      <c r="K236" s="7" t="s">
        <v>58</v>
      </c>
      <c r="L236" s="7" t="s">
        <v>77</v>
      </c>
      <c r="M236" s="7" t="s">
        <v>121</v>
      </c>
      <c r="N236" s="7" t="s">
        <v>368</v>
      </c>
      <c r="O236" s="7" t="s">
        <v>88</v>
      </c>
      <c r="P236" s="7" t="s">
        <v>120</v>
      </c>
      <c r="Q236" s="7" t="s">
        <v>257</v>
      </c>
      <c r="R236" s="8" t="s">
        <v>59</v>
      </c>
      <c r="S236" s="20">
        <v>8917760</v>
      </c>
      <c r="T236" s="20">
        <v>117504</v>
      </c>
      <c r="U236" s="3" t="str">
        <f>'!熔岩挂机奖励'!$D$1&amp;'!熔岩挂机奖励'!D234</f>
        <v>金币,0,1,94</v>
      </c>
      <c r="V236" s="1" t="str">
        <f>_xlfn.TEXTJOIN("|",TRUE,'!熔岩挂机奖励'!$E$1&amp;'!熔岩挂机奖励'!E234,'!熔岩挂机奖励'!$F$1&amp;'!熔岩挂机奖励'!F234,'!熔岩挂机奖励'!$G$1&amp;'!熔岩挂机奖励'!G234)</f>
        <v>道具,201004,1,235000|道具,201005,1,94000|道具,101010,1,94000</v>
      </c>
      <c r="W236" s="7">
        <v>0</v>
      </c>
      <c r="X236" s="7">
        <v>0</v>
      </c>
      <c r="Y236" s="7">
        <v>0</v>
      </c>
      <c r="Z236" s="7">
        <v>0</v>
      </c>
      <c r="AA236" s="7">
        <v>0</v>
      </c>
    </row>
    <row r="237" s="1" customFormat="1" ht="17.6" spans="1:27">
      <c r="A237" s="1">
        <v>233</v>
      </c>
      <c r="B237" s="1">
        <v>8</v>
      </c>
      <c r="C237" s="1">
        <v>23</v>
      </c>
      <c r="D237" s="1" t="s">
        <v>57</v>
      </c>
      <c r="E237" s="18">
        <v>0</v>
      </c>
      <c r="F237" s="1">
        <v>60</v>
      </c>
      <c r="G237" s="13" t="s">
        <v>124</v>
      </c>
      <c r="H237" s="7" t="s">
        <v>491</v>
      </c>
      <c r="I237" s="7" t="s">
        <v>78</v>
      </c>
      <c r="J237" s="7" t="s">
        <v>279</v>
      </c>
      <c r="K237" s="7" t="s">
        <v>425</v>
      </c>
      <c r="L237" s="7" t="s">
        <v>275</v>
      </c>
      <c r="M237" s="7" t="s">
        <v>121</v>
      </c>
      <c r="N237" s="7" t="s">
        <v>379</v>
      </c>
      <c r="O237" s="7" t="s">
        <v>135</v>
      </c>
      <c r="P237" s="7" t="s">
        <v>120</v>
      </c>
      <c r="Q237" s="7" t="s">
        <v>257</v>
      </c>
      <c r="R237" s="8" t="s">
        <v>85</v>
      </c>
      <c r="S237" s="20">
        <v>9845760</v>
      </c>
      <c r="T237" s="20">
        <v>101256</v>
      </c>
      <c r="U237" s="3" t="str">
        <f>'!熔岩挂机奖励'!$D$1&amp;'!熔岩挂机奖励'!D235</f>
        <v>金币,0,1,94</v>
      </c>
      <c r="V237" s="1" t="str">
        <f>_xlfn.TEXTJOIN("|",TRUE,'!熔岩挂机奖励'!$E$1&amp;'!熔岩挂机奖励'!E235,'!熔岩挂机奖励'!$F$1&amp;'!熔岩挂机奖励'!F235,'!熔岩挂机奖励'!$G$1&amp;'!熔岩挂机奖励'!G235)</f>
        <v>道具,201004,1,235000|道具,201005,1,94000|道具,101010,1,94000</v>
      </c>
      <c r="W237" s="7">
        <v>0</v>
      </c>
      <c r="X237" s="7">
        <v>0</v>
      </c>
      <c r="Y237" s="7">
        <v>0</v>
      </c>
      <c r="Z237" s="7">
        <v>0</v>
      </c>
      <c r="AA237" s="7">
        <v>0</v>
      </c>
    </row>
    <row r="238" s="1" customFormat="1" ht="17.6" spans="1:27">
      <c r="A238" s="1">
        <v>234</v>
      </c>
      <c r="B238" s="1">
        <v>8</v>
      </c>
      <c r="C238" s="1">
        <v>24</v>
      </c>
      <c r="D238" s="1" t="s">
        <v>57</v>
      </c>
      <c r="E238" s="18">
        <v>0</v>
      </c>
      <c r="F238" s="1">
        <v>60</v>
      </c>
      <c r="G238" s="13" t="s">
        <v>124</v>
      </c>
      <c r="H238" s="7" t="s">
        <v>492</v>
      </c>
      <c r="I238" s="7" t="s">
        <v>112</v>
      </c>
      <c r="J238" s="7" t="s">
        <v>279</v>
      </c>
      <c r="K238" s="7" t="s">
        <v>425</v>
      </c>
      <c r="L238" s="7" t="s">
        <v>275</v>
      </c>
      <c r="M238" s="7" t="s">
        <v>121</v>
      </c>
      <c r="N238" s="7" t="s">
        <v>379</v>
      </c>
      <c r="O238" s="7" t="s">
        <v>88</v>
      </c>
      <c r="P238" s="7" t="s">
        <v>120</v>
      </c>
      <c r="Q238" s="7" t="s">
        <v>257</v>
      </c>
      <c r="R238" s="8" t="s">
        <v>85</v>
      </c>
      <c r="S238" s="20">
        <v>10417280</v>
      </c>
      <c r="T238" s="20">
        <v>112104</v>
      </c>
      <c r="U238" s="3" t="str">
        <f>'!熔岩挂机奖励'!$D$1&amp;'!熔岩挂机奖励'!D236</f>
        <v>金币,0,1,94</v>
      </c>
      <c r="V238" s="1" t="str">
        <f>_xlfn.TEXTJOIN("|",TRUE,'!熔岩挂机奖励'!$E$1&amp;'!熔岩挂机奖励'!E236,'!熔岩挂机奖励'!$F$1&amp;'!熔岩挂机奖励'!F236,'!熔岩挂机奖励'!$G$1&amp;'!熔岩挂机奖励'!G236)</f>
        <v>道具,201004,1,235000|道具,201005,1,94000|道具,101010,1,94000</v>
      </c>
      <c r="W238" s="7">
        <v>0</v>
      </c>
      <c r="X238" s="7">
        <v>0</v>
      </c>
      <c r="Y238" s="7">
        <v>0</v>
      </c>
      <c r="Z238" s="7">
        <v>0</v>
      </c>
      <c r="AA238" s="7">
        <v>0</v>
      </c>
    </row>
    <row r="239" s="1" customFormat="1" ht="17.6" spans="1:27">
      <c r="A239" s="1">
        <v>235</v>
      </c>
      <c r="B239" s="1">
        <v>8</v>
      </c>
      <c r="C239" s="1">
        <v>25</v>
      </c>
      <c r="D239" s="10">
        <v>203004</v>
      </c>
      <c r="E239" s="18">
        <v>1</v>
      </c>
      <c r="F239" s="1">
        <v>60</v>
      </c>
      <c r="G239" s="13" t="s">
        <v>58</v>
      </c>
      <c r="H239" s="7" t="s">
        <v>58</v>
      </c>
      <c r="I239" s="7" t="s">
        <v>59</v>
      </c>
      <c r="J239" s="7" t="s">
        <v>314</v>
      </c>
      <c r="K239" s="7" t="s">
        <v>493</v>
      </c>
      <c r="L239" s="7" t="s">
        <v>59</v>
      </c>
      <c r="M239" s="7" t="s">
        <v>58</v>
      </c>
      <c r="N239" s="7" t="s">
        <v>58</v>
      </c>
      <c r="O239" s="7" t="s">
        <v>59</v>
      </c>
      <c r="P239" s="7" t="s">
        <v>58</v>
      </c>
      <c r="Q239" s="7" t="s">
        <v>58</v>
      </c>
      <c r="R239" s="8" t="s">
        <v>59</v>
      </c>
      <c r="S239" s="20">
        <v>45600000</v>
      </c>
      <c r="T239" s="20">
        <v>37920</v>
      </c>
      <c r="U239" s="3" t="str">
        <f>'!熔岩挂机奖励'!$D$1&amp;'!熔岩挂机奖励'!D237</f>
        <v>金币,0,1,94</v>
      </c>
      <c r="V239" s="1" t="str">
        <f>_xlfn.TEXTJOIN("|",TRUE,'!熔岩挂机奖励'!$E$1&amp;'!熔岩挂机奖励'!E237,'!熔岩挂机奖励'!$F$1&amp;'!熔岩挂机奖励'!F237,'!熔岩挂机奖励'!$G$1&amp;'!熔岩挂机奖励'!G237)</f>
        <v>道具,201004,1,235000|道具,201005,1,94000|道具,101010,1,94000</v>
      </c>
      <c r="W239" s="7">
        <v>0</v>
      </c>
      <c r="X239" s="7">
        <v>0</v>
      </c>
      <c r="Y239" s="7">
        <v>0</v>
      </c>
      <c r="Z239" s="7">
        <v>0</v>
      </c>
      <c r="AA239" s="7">
        <v>0</v>
      </c>
    </row>
    <row r="240" s="1" customFormat="1" ht="17.6" spans="1:27">
      <c r="A240" s="1">
        <v>236</v>
      </c>
      <c r="B240" s="1">
        <v>8</v>
      </c>
      <c r="C240" s="1">
        <v>26</v>
      </c>
      <c r="D240" s="1" t="s">
        <v>494</v>
      </c>
      <c r="E240" s="18">
        <v>0</v>
      </c>
      <c r="F240" s="1">
        <v>60</v>
      </c>
      <c r="G240" s="13" t="s">
        <v>120</v>
      </c>
      <c r="H240" s="7" t="s">
        <v>254</v>
      </c>
      <c r="I240" s="7" t="s">
        <v>165</v>
      </c>
      <c r="J240" s="7" t="s">
        <v>121</v>
      </c>
      <c r="K240" s="7" t="s">
        <v>458</v>
      </c>
      <c r="L240" s="7" t="s">
        <v>78</v>
      </c>
      <c r="M240" s="7" t="s">
        <v>495</v>
      </c>
      <c r="N240" s="7" t="s">
        <v>433</v>
      </c>
      <c r="O240" s="7" t="s">
        <v>227</v>
      </c>
      <c r="P240" s="7" t="s">
        <v>481</v>
      </c>
      <c r="Q240" s="7" t="s">
        <v>496</v>
      </c>
      <c r="R240" s="8" t="s">
        <v>178</v>
      </c>
      <c r="S240" s="20">
        <v>9802080</v>
      </c>
      <c r="T240" s="20">
        <v>78336</v>
      </c>
      <c r="U240" s="3" t="str">
        <f>'!熔岩挂机奖励'!$D$1&amp;'!熔岩挂机奖励'!D238</f>
        <v>金币,0,1,96</v>
      </c>
      <c r="V240" s="1" t="str">
        <f>_xlfn.TEXTJOIN("|",TRUE,'!熔岩挂机奖励'!$E$1&amp;'!熔岩挂机奖励'!E238,'!熔岩挂机奖励'!$F$1&amp;'!熔岩挂机奖励'!F238,'!熔岩挂机奖励'!$G$1&amp;'!熔岩挂机奖励'!G238)</f>
        <v>道具,201004,1,240000|道具,201005,1,96000|道具,101010,1,96000</v>
      </c>
      <c r="W240" s="7">
        <v>0</v>
      </c>
      <c r="X240" s="7">
        <v>0</v>
      </c>
      <c r="Y240" s="7">
        <v>0</v>
      </c>
      <c r="Z240" s="7">
        <v>0</v>
      </c>
      <c r="AA240" s="7">
        <v>0</v>
      </c>
    </row>
    <row r="241" s="1" customFormat="1" ht="17.6" spans="1:27">
      <c r="A241" s="1">
        <v>237</v>
      </c>
      <c r="B241" s="1">
        <v>8</v>
      </c>
      <c r="C241" s="1">
        <v>27</v>
      </c>
      <c r="D241" s="1" t="s">
        <v>494</v>
      </c>
      <c r="E241" s="18">
        <v>0</v>
      </c>
      <c r="F241" s="1">
        <v>60</v>
      </c>
      <c r="G241" s="13" t="s">
        <v>124</v>
      </c>
      <c r="H241" s="7" t="s">
        <v>497</v>
      </c>
      <c r="I241" s="7" t="s">
        <v>78</v>
      </c>
      <c r="J241" s="7" t="s">
        <v>121</v>
      </c>
      <c r="K241" s="7" t="s">
        <v>458</v>
      </c>
      <c r="L241" s="7" t="s">
        <v>78</v>
      </c>
      <c r="M241" s="7" t="s">
        <v>495</v>
      </c>
      <c r="N241" s="7" t="s">
        <v>498</v>
      </c>
      <c r="O241" s="7" t="s">
        <v>227</v>
      </c>
      <c r="P241" s="7" t="s">
        <v>486</v>
      </c>
      <c r="Q241" s="7" t="s">
        <v>499</v>
      </c>
      <c r="R241" s="8" t="s">
        <v>133</v>
      </c>
      <c r="S241" s="20">
        <v>13028480</v>
      </c>
      <c r="T241" s="20">
        <v>91080</v>
      </c>
      <c r="U241" s="3" t="str">
        <f>'!熔岩挂机奖励'!$D$1&amp;'!熔岩挂机奖励'!D239</f>
        <v>金币,0,1,96</v>
      </c>
      <c r="V241" s="1" t="str">
        <f>_xlfn.TEXTJOIN("|",TRUE,'!熔岩挂机奖励'!$E$1&amp;'!熔岩挂机奖励'!E239,'!熔岩挂机奖励'!$F$1&amp;'!熔岩挂机奖励'!F239,'!熔岩挂机奖励'!$G$1&amp;'!熔岩挂机奖励'!G239)</f>
        <v>道具,201004,1,240000|道具,201005,1,96000|道具,101010,1,96000</v>
      </c>
      <c r="W241" s="7">
        <v>0</v>
      </c>
      <c r="X241" s="7">
        <v>0</v>
      </c>
      <c r="Y241" s="7">
        <v>0</v>
      </c>
      <c r="Z241" s="7">
        <v>0</v>
      </c>
      <c r="AA241" s="7">
        <v>0</v>
      </c>
    </row>
    <row r="242" s="1" customFormat="1" ht="17.6" spans="1:27">
      <c r="A242" s="1">
        <v>238</v>
      </c>
      <c r="B242" s="1">
        <v>8</v>
      </c>
      <c r="C242" s="1">
        <v>28</v>
      </c>
      <c r="D242" s="1" t="s">
        <v>494</v>
      </c>
      <c r="E242" s="18">
        <v>0</v>
      </c>
      <c r="F242" s="1">
        <v>60</v>
      </c>
      <c r="G242" s="13" t="s">
        <v>124</v>
      </c>
      <c r="H242" s="7" t="s">
        <v>500</v>
      </c>
      <c r="I242" s="7" t="s">
        <v>78</v>
      </c>
      <c r="J242" s="7" t="s">
        <v>121</v>
      </c>
      <c r="K242" s="7" t="s">
        <v>458</v>
      </c>
      <c r="L242" s="7" t="s">
        <v>135</v>
      </c>
      <c r="M242" s="7" t="s">
        <v>358</v>
      </c>
      <c r="N242" s="7" t="s">
        <v>165</v>
      </c>
      <c r="O242" s="7" t="s">
        <v>61</v>
      </c>
      <c r="P242" s="7" t="s">
        <v>486</v>
      </c>
      <c r="Q242" s="7" t="s">
        <v>499</v>
      </c>
      <c r="R242" s="8" t="s">
        <v>78</v>
      </c>
      <c r="S242" s="20">
        <v>11201600</v>
      </c>
      <c r="T242" s="20">
        <v>98352</v>
      </c>
      <c r="U242" s="3" t="str">
        <f>'!熔岩挂机奖励'!$D$1&amp;'!熔岩挂机奖励'!D240</f>
        <v>金币,0,1,96</v>
      </c>
      <c r="V242" s="1" t="str">
        <f>_xlfn.TEXTJOIN("|",TRUE,'!熔岩挂机奖励'!$E$1&amp;'!熔岩挂机奖励'!E240,'!熔岩挂机奖励'!$F$1&amp;'!熔岩挂机奖励'!F240,'!熔岩挂机奖励'!$G$1&amp;'!熔岩挂机奖励'!G240)</f>
        <v>道具,201004,1,240000|道具,201005,1,96000|道具,101010,1,96000</v>
      </c>
      <c r="W242" s="7">
        <v>0</v>
      </c>
      <c r="X242" s="7">
        <v>0</v>
      </c>
      <c r="Y242" s="7">
        <v>0</v>
      </c>
      <c r="Z242" s="7">
        <v>0</v>
      </c>
      <c r="AA242" s="7">
        <v>0</v>
      </c>
    </row>
    <row r="243" s="1" customFormat="1" ht="17.6" spans="1:27">
      <c r="A243" s="1">
        <v>239</v>
      </c>
      <c r="B243" s="1">
        <v>8</v>
      </c>
      <c r="C243" s="1">
        <v>29</v>
      </c>
      <c r="D243" s="1" t="s">
        <v>494</v>
      </c>
      <c r="E243" s="18">
        <v>0</v>
      </c>
      <c r="F243" s="1">
        <v>60</v>
      </c>
      <c r="G243" s="13" t="s">
        <v>124</v>
      </c>
      <c r="H243" s="7" t="s">
        <v>441</v>
      </c>
      <c r="I243" s="7" t="s">
        <v>78</v>
      </c>
      <c r="J243" s="7" t="s">
        <v>121</v>
      </c>
      <c r="K243" s="7" t="s">
        <v>458</v>
      </c>
      <c r="L243" s="7" t="s">
        <v>78</v>
      </c>
      <c r="M243" s="7" t="s">
        <v>501</v>
      </c>
      <c r="N243" s="7" t="s">
        <v>502</v>
      </c>
      <c r="O243" s="7" t="s">
        <v>133</v>
      </c>
      <c r="P243" s="7" t="s">
        <v>486</v>
      </c>
      <c r="Q243" s="7" t="s">
        <v>503</v>
      </c>
      <c r="R243" s="8" t="s">
        <v>135</v>
      </c>
      <c r="S243" s="20">
        <v>23620320</v>
      </c>
      <c r="T243" s="20">
        <v>149472</v>
      </c>
      <c r="U243" s="3" t="str">
        <f>'!熔岩挂机奖励'!$D$1&amp;'!熔岩挂机奖励'!D241</f>
        <v>金币,0,1,96</v>
      </c>
      <c r="V243" s="1" t="str">
        <f>_xlfn.TEXTJOIN("|",TRUE,'!熔岩挂机奖励'!$E$1&amp;'!熔岩挂机奖励'!E241,'!熔岩挂机奖励'!$F$1&amp;'!熔岩挂机奖励'!F241,'!熔岩挂机奖励'!$G$1&amp;'!熔岩挂机奖励'!G241)</f>
        <v>道具,201004,1,240000|道具,201005,1,96000|道具,101010,1,96000</v>
      </c>
      <c r="W243" s="7">
        <v>0</v>
      </c>
      <c r="X243" s="7">
        <v>0</v>
      </c>
      <c r="Y243" s="7">
        <v>0</v>
      </c>
      <c r="Z243" s="7">
        <v>0</v>
      </c>
      <c r="AA243" s="7">
        <v>0</v>
      </c>
    </row>
    <row r="244" s="1" customFormat="1" ht="17.6" spans="1:27">
      <c r="A244" s="1">
        <v>240</v>
      </c>
      <c r="B244" s="1">
        <v>8</v>
      </c>
      <c r="C244" s="1">
        <v>30</v>
      </c>
      <c r="D244" s="1" t="s">
        <v>504</v>
      </c>
      <c r="E244" s="18">
        <v>2</v>
      </c>
      <c r="F244" s="1">
        <v>60</v>
      </c>
      <c r="G244" s="13" t="s">
        <v>124</v>
      </c>
      <c r="H244" s="7" t="s">
        <v>487</v>
      </c>
      <c r="I244" s="7" t="s">
        <v>78</v>
      </c>
      <c r="J244" s="7" t="s">
        <v>121</v>
      </c>
      <c r="K244" s="7" t="s">
        <v>487</v>
      </c>
      <c r="L244" s="7" t="s">
        <v>78</v>
      </c>
      <c r="M244" s="7" t="s">
        <v>505</v>
      </c>
      <c r="N244" s="7" t="s">
        <v>506</v>
      </c>
      <c r="O244" s="7" t="s">
        <v>59</v>
      </c>
      <c r="P244" s="7" t="s">
        <v>120</v>
      </c>
      <c r="Q244" s="7" t="s">
        <v>490</v>
      </c>
      <c r="R244" s="8" t="s">
        <v>87</v>
      </c>
      <c r="S244" s="20">
        <v>88318080</v>
      </c>
      <c r="T244" s="20">
        <v>411168</v>
      </c>
      <c r="U244" s="3" t="str">
        <f>'!熔岩挂机奖励'!$D$1&amp;'!熔岩挂机奖励'!D242</f>
        <v>金币,0,1,96</v>
      </c>
      <c r="V244" s="1" t="str">
        <f>_xlfn.TEXTJOIN("|",TRUE,'!熔岩挂机奖励'!$E$1&amp;'!熔岩挂机奖励'!E242,'!熔岩挂机奖励'!$F$1&amp;'!熔岩挂机奖励'!F242,'!熔岩挂机奖励'!$G$1&amp;'!熔岩挂机奖励'!G242)</f>
        <v>道具,201004,1,240000|道具,201005,1,96000|道具,101010,1,96000</v>
      </c>
      <c r="W244" s="7">
        <v>0</v>
      </c>
      <c r="X244" s="7">
        <v>0</v>
      </c>
      <c r="Y244" s="7">
        <v>0</v>
      </c>
      <c r="Z244" s="7">
        <v>0</v>
      </c>
      <c r="AA244" s="7">
        <v>0</v>
      </c>
    </row>
    <row r="245" s="1" customFormat="1" ht="17.6" spans="1:27">
      <c r="A245" s="1">
        <v>241</v>
      </c>
      <c r="B245" s="1">
        <v>9</v>
      </c>
      <c r="C245" s="1">
        <v>1</v>
      </c>
      <c r="D245" s="1" t="s">
        <v>335</v>
      </c>
      <c r="E245" s="18">
        <v>0</v>
      </c>
      <c r="F245" s="1">
        <v>60</v>
      </c>
      <c r="G245" s="13" t="s">
        <v>507</v>
      </c>
      <c r="H245" s="7" t="s">
        <v>109</v>
      </c>
      <c r="I245" s="7" t="s">
        <v>64</v>
      </c>
      <c r="J245" s="7" t="s">
        <v>58</v>
      </c>
      <c r="K245" s="7" t="s">
        <v>58</v>
      </c>
      <c r="L245" s="7" t="s">
        <v>58</v>
      </c>
      <c r="M245" s="7" t="s">
        <v>343</v>
      </c>
      <c r="N245" s="7" t="s">
        <v>295</v>
      </c>
      <c r="O245" s="7" t="s">
        <v>64</v>
      </c>
      <c r="P245" s="7" t="s">
        <v>58</v>
      </c>
      <c r="Q245" s="7" t="s">
        <v>58</v>
      </c>
      <c r="R245" s="8" t="s">
        <v>58</v>
      </c>
      <c r="S245" s="21">
        <v>701</v>
      </c>
      <c r="T245" s="21">
        <v>113</v>
      </c>
      <c r="U245" s="3" t="str">
        <f>'!熔岩挂机奖励'!$D$1&amp;'!熔岩挂机奖励'!D243</f>
        <v>金币,0,1,98</v>
      </c>
      <c r="V245" s="1" t="str">
        <f>_xlfn.TEXTJOIN("|",TRUE,'!熔岩挂机奖励'!$E$1&amp;'!熔岩挂机奖励'!E243,'!熔岩挂机奖励'!$F$1&amp;'!熔岩挂机奖励'!F243,'!熔岩挂机奖励'!$G$1&amp;'!熔岩挂机奖励'!G243)</f>
        <v>道具,201004,1,245000|道具,201005,1,98000|道具,101010,1,98000</v>
      </c>
      <c r="W245" s="7">
        <v>0</v>
      </c>
      <c r="X245" s="7">
        <v>0</v>
      </c>
      <c r="Y245" s="7">
        <v>0</v>
      </c>
      <c r="Z245" s="7">
        <v>0</v>
      </c>
      <c r="AA245" s="7">
        <v>0</v>
      </c>
    </row>
    <row r="246" s="1" customFormat="1" ht="17.6" spans="1:27">
      <c r="A246" s="1">
        <v>242</v>
      </c>
      <c r="B246" s="1">
        <v>9</v>
      </c>
      <c r="C246" s="1">
        <v>2</v>
      </c>
      <c r="D246" s="1" t="s">
        <v>335</v>
      </c>
      <c r="E246" s="18">
        <v>0</v>
      </c>
      <c r="F246" s="1">
        <v>60</v>
      </c>
      <c r="G246" s="13" t="s">
        <v>332</v>
      </c>
      <c r="H246" s="7" t="s">
        <v>165</v>
      </c>
      <c r="I246" s="7" t="s">
        <v>61</v>
      </c>
      <c r="J246" s="7" t="s">
        <v>340</v>
      </c>
      <c r="K246" s="7" t="s">
        <v>134</v>
      </c>
      <c r="L246" s="7" t="s">
        <v>61</v>
      </c>
      <c r="M246" s="7" t="s">
        <v>58</v>
      </c>
      <c r="N246" s="7" t="s">
        <v>58</v>
      </c>
      <c r="O246" s="7" t="s">
        <v>58</v>
      </c>
      <c r="P246" s="7" t="s">
        <v>507</v>
      </c>
      <c r="Q246" s="7" t="s">
        <v>109</v>
      </c>
      <c r="R246" s="8" t="s">
        <v>64</v>
      </c>
      <c r="S246" s="21">
        <v>2427</v>
      </c>
      <c r="T246" s="21">
        <v>356</v>
      </c>
      <c r="U246" s="3" t="str">
        <f>'!熔岩挂机奖励'!$D$1&amp;'!熔岩挂机奖励'!D244</f>
        <v>金币,0,1,98</v>
      </c>
      <c r="V246" s="1" t="str">
        <f>_xlfn.TEXTJOIN("|",TRUE,'!熔岩挂机奖励'!$E$1&amp;'!熔岩挂机奖励'!E244,'!熔岩挂机奖励'!$F$1&amp;'!熔岩挂机奖励'!F244,'!熔岩挂机奖励'!$G$1&amp;'!熔岩挂机奖励'!G244)</f>
        <v>道具,201004,1,245000|道具,201005,1,98000|道具,101010,1,98000</v>
      </c>
      <c r="W246" s="7">
        <v>0</v>
      </c>
      <c r="X246" s="7">
        <v>0</v>
      </c>
      <c r="Y246" s="7">
        <v>0</v>
      </c>
      <c r="Z246" s="7">
        <v>0</v>
      </c>
      <c r="AA246" s="7">
        <v>0</v>
      </c>
    </row>
    <row r="247" s="1" customFormat="1" ht="17.6" spans="1:27">
      <c r="A247" s="1">
        <v>243</v>
      </c>
      <c r="B247" s="1">
        <v>9</v>
      </c>
      <c r="C247" s="1">
        <v>3</v>
      </c>
      <c r="D247" s="1" t="s">
        <v>335</v>
      </c>
      <c r="E247" s="18">
        <v>0</v>
      </c>
      <c r="F247" s="1">
        <v>60</v>
      </c>
      <c r="G247" s="13" t="s">
        <v>332</v>
      </c>
      <c r="H247" s="7" t="s">
        <v>165</v>
      </c>
      <c r="I247" s="7" t="s">
        <v>61</v>
      </c>
      <c r="J247" s="7" t="s">
        <v>508</v>
      </c>
      <c r="K247" s="7" t="s">
        <v>509</v>
      </c>
      <c r="L247" s="7" t="s">
        <v>334</v>
      </c>
      <c r="M247" s="7" t="s">
        <v>58</v>
      </c>
      <c r="N247" s="7" t="s">
        <v>58</v>
      </c>
      <c r="O247" s="7" t="s">
        <v>58</v>
      </c>
      <c r="P247" s="7" t="s">
        <v>507</v>
      </c>
      <c r="Q247" s="7" t="s">
        <v>109</v>
      </c>
      <c r="R247" s="8" t="s">
        <v>64</v>
      </c>
      <c r="S247" s="21">
        <v>3615</v>
      </c>
      <c r="T247" s="21">
        <v>507</v>
      </c>
      <c r="U247" s="3" t="str">
        <f>'!熔岩挂机奖励'!$D$1&amp;'!熔岩挂机奖励'!D245</f>
        <v>金币,0,1,98</v>
      </c>
      <c r="V247" s="1" t="str">
        <f>_xlfn.TEXTJOIN("|",TRUE,'!熔岩挂机奖励'!$E$1&amp;'!熔岩挂机奖励'!E245,'!熔岩挂机奖励'!$F$1&amp;'!熔岩挂机奖励'!F245,'!熔岩挂机奖励'!$G$1&amp;'!熔岩挂机奖励'!G245)</f>
        <v>道具,201004,1,245000|道具,201005,1,98000|道具,101010,1,98000</v>
      </c>
      <c r="W247" s="7">
        <v>0</v>
      </c>
      <c r="X247" s="7">
        <v>0</v>
      </c>
      <c r="Y247" s="7">
        <v>0</v>
      </c>
      <c r="Z247" s="7">
        <v>0</v>
      </c>
      <c r="AA247" s="7">
        <v>0</v>
      </c>
    </row>
    <row r="248" s="1" customFormat="1" ht="17.6" spans="1:27">
      <c r="A248" s="1">
        <v>244</v>
      </c>
      <c r="B248" s="1">
        <v>9</v>
      </c>
      <c r="C248" s="1">
        <v>4</v>
      </c>
      <c r="D248" s="1" t="s">
        <v>335</v>
      </c>
      <c r="E248" s="18">
        <v>0</v>
      </c>
      <c r="F248" s="1">
        <v>60</v>
      </c>
      <c r="G248" s="13" t="s">
        <v>332</v>
      </c>
      <c r="H248" s="7" t="s">
        <v>165</v>
      </c>
      <c r="I248" s="7" t="s">
        <v>61</v>
      </c>
      <c r="J248" s="7" t="s">
        <v>337</v>
      </c>
      <c r="K248" s="7" t="s">
        <v>130</v>
      </c>
      <c r="L248" s="7" t="s">
        <v>59</v>
      </c>
      <c r="M248" s="7" t="s">
        <v>58</v>
      </c>
      <c r="N248" s="7" t="s">
        <v>58</v>
      </c>
      <c r="O248" s="7" t="s">
        <v>58</v>
      </c>
      <c r="P248" s="7" t="s">
        <v>332</v>
      </c>
      <c r="Q248" s="7" t="s">
        <v>165</v>
      </c>
      <c r="R248" s="8" t="s">
        <v>61</v>
      </c>
      <c r="S248" s="21">
        <v>4820</v>
      </c>
      <c r="T248" s="21">
        <v>676</v>
      </c>
      <c r="U248" s="3" t="str">
        <f>'!熔岩挂机奖励'!$D$1&amp;'!熔岩挂机奖励'!D246</f>
        <v>金币,0,1,98</v>
      </c>
      <c r="V248" s="1" t="str">
        <f>_xlfn.TEXTJOIN("|",TRUE,'!熔岩挂机奖励'!$E$1&amp;'!熔岩挂机奖励'!E246,'!熔岩挂机奖励'!$F$1&amp;'!熔岩挂机奖励'!F246,'!熔岩挂机奖励'!$G$1&amp;'!熔岩挂机奖励'!G246)</f>
        <v>道具,201004,1,245000|道具,201005,1,98000|道具,101010,1,98000</v>
      </c>
      <c r="W248" s="7">
        <v>0</v>
      </c>
      <c r="X248" s="7">
        <v>0</v>
      </c>
      <c r="Y248" s="7">
        <v>0</v>
      </c>
      <c r="Z248" s="7">
        <v>0</v>
      </c>
      <c r="AA248" s="7">
        <v>0</v>
      </c>
    </row>
    <row r="249" s="1" customFormat="1" ht="17.6" spans="1:27">
      <c r="A249" s="1">
        <v>245</v>
      </c>
      <c r="B249" s="1">
        <v>9</v>
      </c>
      <c r="C249" s="1">
        <v>5</v>
      </c>
      <c r="D249" s="10">
        <v>203003</v>
      </c>
      <c r="E249" s="18">
        <v>1</v>
      </c>
      <c r="F249" s="1">
        <v>60</v>
      </c>
      <c r="G249" s="13" t="s">
        <v>58</v>
      </c>
      <c r="H249" s="7" t="s">
        <v>58</v>
      </c>
      <c r="I249" s="7" t="s">
        <v>59</v>
      </c>
      <c r="J249" s="7" t="s">
        <v>127</v>
      </c>
      <c r="K249" s="7" t="s">
        <v>295</v>
      </c>
      <c r="L249" s="7" t="s">
        <v>59</v>
      </c>
      <c r="M249" s="7" t="s">
        <v>58</v>
      </c>
      <c r="N249" s="7" t="s">
        <v>58</v>
      </c>
      <c r="O249" s="7" t="s">
        <v>59</v>
      </c>
      <c r="P249" s="7" t="s">
        <v>58</v>
      </c>
      <c r="Q249" s="7" t="s">
        <v>58</v>
      </c>
      <c r="R249" s="8" t="s">
        <v>59</v>
      </c>
      <c r="S249" s="21">
        <v>735000</v>
      </c>
      <c r="T249" s="21">
        <v>2800</v>
      </c>
      <c r="U249" s="3" t="str">
        <f>'!熔岩挂机奖励'!$D$1&amp;'!熔岩挂机奖励'!D247</f>
        <v>金币,0,1,98</v>
      </c>
      <c r="V249" s="1" t="str">
        <f>_xlfn.TEXTJOIN("|",TRUE,'!熔岩挂机奖励'!$E$1&amp;'!熔岩挂机奖励'!E247,'!熔岩挂机奖励'!$F$1&amp;'!熔岩挂机奖励'!F247,'!熔岩挂机奖励'!$G$1&amp;'!熔岩挂机奖励'!G247)</f>
        <v>道具,201004,1,245000|道具,201005,1,98000|道具,101010,1,98000</v>
      </c>
      <c r="W249" s="7">
        <v>0</v>
      </c>
      <c r="X249" s="7">
        <v>0</v>
      </c>
      <c r="Y249" s="7">
        <v>0</v>
      </c>
      <c r="Z249" s="7">
        <v>0</v>
      </c>
      <c r="AA249" s="7">
        <v>0</v>
      </c>
    </row>
    <row r="250" s="1" customFormat="1" ht="17.6" spans="1:27">
      <c r="A250" s="1">
        <v>246</v>
      </c>
      <c r="B250" s="1">
        <v>9</v>
      </c>
      <c r="C250" s="1">
        <v>6</v>
      </c>
      <c r="D250" s="1" t="s">
        <v>335</v>
      </c>
      <c r="E250" s="18">
        <v>0</v>
      </c>
      <c r="F250" s="1">
        <v>60</v>
      </c>
      <c r="G250" s="13" t="s">
        <v>332</v>
      </c>
      <c r="H250" s="7" t="s">
        <v>81</v>
      </c>
      <c r="I250" s="7" t="s">
        <v>61</v>
      </c>
      <c r="J250" s="7" t="s">
        <v>58</v>
      </c>
      <c r="K250" s="7" t="s">
        <v>58</v>
      </c>
      <c r="L250" s="7" t="s">
        <v>58</v>
      </c>
      <c r="M250" s="7" t="s">
        <v>337</v>
      </c>
      <c r="N250" s="7" t="s">
        <v>510</v>
      </c>
      <c r="O250" s="7" t="s">
        <v>59</v>
      </c>
      <c r="P250" s="7" t="s">
        <v>355</v>
      </c>
      <c r="Q250" s="7" t="s">
        <v>511</v>
      </c>
      <c r="R250" s="8" t="s">
        <v>59</v>
      </c>
      <c r="S250" s="21">
        <v>20180</v>
      </c>
      <c r="T250" s="21">
        <v>2454</v>
      </c>
      <c r="U250" s="3" t="str">
        <f>'!熔岩挂机奖励'!$D$1&amp;'!熔岩挂机奖励'!D248</f>
        <v>金币,0,1,100</v>
      </c>
      <c r="V250" s="1" t="str">
        <f>_xlfn.TEXTJOIN("|",TRUE,'!熔岩挂机奖励'!$E$1&amp;'!熔岩挂机奖励'!E248,'!熔岩挂机奖励'!$F$1&amp;'!熔岩挂机奖励'!F248,'!熔岩挂机奖励'!$G$1&amp;'!熔岩挂机奖励'!G248)</f>
        <v>道具,201004,1,250000|道具,201005,1,100000|道具,101010,1,100000</v>
      </c>
      <c r="W250" s="7">
        <v>0</v>
      </c>
      <c r="X250" s="7">
        <v>0</v>
      </c>
      <c r="Y250" s="7">
        <v>0</v>
      </c>
      <c r="Z250" s="7">
        <v>0</v>
      </c>
      <c r="AA250" s="7">
        <v>0</v>
      </c>
    </row>
    <row r="251" s="1" customFormat="1" ht="17.6" spans="1:27">
      <c r="A251" s="1">
        <v>247</v>
      </c>
      <c r="B251" s="1">
        <v>9</v>
      </c>
      <c r="C251" s="1">
        <v>7</v>
      </c>
      <c r="D251" s="1" t="s">
        <v>335</v>
      </c>
      <c r="E251" s="18">
        <v>0</v>
      </c>
      <c r="F251" s="1">
        <v>60</v>
      </c>
      <c r="G251" s="13" t="s">
        <v>336</v>
      </c>
      <c r="H251" s="7" t="s">
        <v>117</v>
      </c>
      <c r="I251" s="7" t="s">
        <v>59</v>
      </c>
      <c r="J251" s="7" t="s">
        <v>58</v>
      </c>
      <c r="K251" s="7" t="s">
        <v>58</v>
      </c>
      <c r="L251" s="7" t="s">
        <v>58</v>
      </c>
      <c r="M251" s="7" t="s">
        <v>337</v>
      </c>
      <c r="N251" s="7" t="s">
        <v>368</v>
      </c>
      <c r="O251" s="7" t="s">
        <v>59</v>
      </c>
      <c r="P251" s="7" t="s">
        <v>355</v>
      </c>
      <c r="Q251" s="7" t="s">
        <v>512</v>
      </c>
      <c r="R251" s="8" t="s">
        <v>59</v>
      </c>
      <c r="S251" s="21">
        <v>23682</v>
      </c>
      <c r="T251" s="21">
        <v>2892</v>
      </c>
      <c r="U251" s="3" t="str">
        <f>'!熔岩挂机奖励'!$D$1&amp;'!熔岩挂机奖励'!D249</f>
        <v>金币,0,1,100</v>
      </c>
      <c r="V251" s="1" t="str">
        <f>_xlfn.TEXTJOIN("|",TRUE,'!熔岩挂机奖励'!$E$1&amp;'!熔岩挂机奖励'!E249,'!熔岩挂机奖励'!$F$1&amp;'!熔岩挂机奖励'!F249,'!熔岩挂机奖励'!$G$1&amp;'!熔岩挂机奖励'!G249)</f>
        <v>道具,201004,1,250000|道具,201005,1,100000|道具,101010,1,100000</v>
      </c>
      <c r="W251" s="7">
        <v>0</v>
      </c>
      <c r="X251" s="7">
        <v>0</v>
      </c>
      <c r="Y251" s="7">
        <v>0</v>
      </c>
      <c r="Z251" s="7">
        <v>0</v>
      </c>
      <c r="AA251" s="7">
        <v>0</v>
      </c>
    </row>
    <row r="252" s="1" customFormat="1" ht="17.6" spans="1:27">
      <c r="A252" s="1">
        <v>248</v>
      </c>
      <c r="B252" s="1">
        <v>9</v>
      </c>
      <c r="C252" s="1">
        <v>8</v>
      </c>
      <c r="D252" s="1" t="s">
        <v>335</v>
      </c>
      <c r="E252" s="18">
        <v>0</v>
      </c>
      <c r="F252" s="1">
        <v>60</v>
      </c>
      <c r="G252" s="13" t="s">
        <v>336</v>
      </c>
      <c r="H252" s="7" t="s">
        <v>117</v>
      </c>
      <c r="I252" s="7" t="s">
        <v>59</v>
      </c>
      <c r="J252" s="7" t="s">
        <v>340</v>
      </c>
      <c r="K252" s="7" t="s">
        <v>289</v>
      </c>
      <c r="L252" s="7" t="s">
        <v>61</v>
      </c>
      <c r="M252" s="7" t="s">
        <v>337</v>
      </c>
      <c r="N252" s="7" t="s">
        <v>368</v>
      </c>
      <c r="O252" s="7" t="s">
        <v>59</v>
      </c>
      <c r="P252" s="7" t="s">
        <v>355</v>
      </c>
      <c r="Q252" s="7" t="s">
        <v>512</v>
      </c>
      <c r="R252" s="8" t="s">
        <v>59</v>
      </c>
      <c r="S252" s="21">
        <v>31530</v>
      </c>
      <c r="T252" s="21">
        <v>3802</v>
      </c>
      <c r="U252" s="3" t="str">
        <f>'!熔岩挂机奖励'!$D$1&amp;'!熔岩挂机奖励'!D250</f>
        <v>金币,0,1,100</v>
      </c>
      <c r="V252" s="1" t="str">
        <f>_xlfn.TEXTJOIN("|",TRUE,'!熔岩挂机奖励'!$E$1&amp;'!熔岩挂机奖励'!E250,'!熔岩挂机奖励'!$F$1&amp;'!熔岩挂机奖励'!F250,'!熔岩挂机奖励'!$G$1&amp;'!熔岩挂机奖励'!G250)</f>
        <v>道具,201004,1,250000|道具,201005,1,100000|道具,101010,1,100000</v>
      </c>
      <c r="W252" s="7">
        <v>0</v>
      </c>
      <c r="X252" s="7">
        <v>0</v>
      </c>
      <c r="Y252" s="7">
        <v>0</v>
      </c>
      <c r="Z252" s="7">
        <v>0</v>
      </c>
      <c r="AA252" s="7">
        <v>0</v>
      </c>
    </row>
    <row r="253" s="1" customFormat="1" ht="17.6" spans="1:27">
      <c r="A253" s="1">
        <v>249</v>
      </c>
      <c r="B253" s="1">
        <v>9</v>
      </c>
      <c r="C253" s="1">
        <v>9</v>
      </c>
      <c r="D253" s="1" t="s">
        <v>335</v>
      </c>
      <c r="E253" s="18">
        <v>0</v>
      </c>
      <c r="F253" s="1">
        <v>60</v>
      </c>
      <c r="G253" s="13" t="s">
        <v>336</v>
      </c>
      <c r="H253" s="7" t="s">
        <v>117</v>
      </c>
      <c r="I253" s="7" t="s">
        <v>59</v>
      </c>
      <c r="J253" s="7" t="s">
        <v>337</v>
      </c>
      <c r="K253" s="7" t="s">
        <v>368</v>
      </c>
      <c r="L253" s="7" t="s">
        <v>59</v>
      </c>
      <c r="M253" s="7" t="s">
        <v>337</v>
      </c>
      <c r="N253" s="7" t="s">
        <v>368</v>
      </c>
      <c r="O253" s="7" t="s">
        <v>59</v>
      </c>
      <c r="P253" s="7" t="s">
        <v>355</v>
      </c>
      <c r="Q253" s="7" t="s">
        <v>512</v>
      </c>
      <c r="R253" s="8" t="s">
        <v>59</v>
      </c>
      <c r="S253" s="21">
        <v>39378</v>
      </c>
      <c r="T253" s="21">
        <v>4712</v>
      </c>
      <c r="U253" s="3" t="str">
        <f>'!熔岩挂机奖励'!$D$1&amp;'!熔岩挂机奖励'!D251</f>
        <v>金币,0,1,100</v>
      </c>
      <c r="V253" s="1" t="str">
        <f>_xlfn.TEXTJOIN("|",TRUE,'!熔岩挂机奖励'!$E$1&amp;'!熔岩挂机奖励'!E251,'!熔岩挂机奖励'!$F$1&amp;'!熔岩挂机奖励'!F251,'!熔岩挂机奖励'!$G$1&amp;'!熔岩挂机奖励'!G251)</f>
        <v>道具,201004,1,250000|道具,201005,1,100000|道具,101010,1,100000</v>
      </c>
      <c r="W253" s="7">
        <v>0</v>
      </c>
      <c r="X253" s="7">
        <v>0</v>
      </c>
      <c r="Y253" s="7">
        <v>0</v>
      </c>
      <c r="Z253" s="7">
        <v>0</v>
      </c>
      <c r="AA253" s="7">
        <v>0</v>
      </c>
    </row>
    <row r="254" s="1" customFormat="1" ht="17.6" spans="1:27">
      <c r="A254" s="1">
        <v>250</v>
      </c>
      <c r="B254" s="1">
        <v>9</v>
      </c>
      <c r="C254" s="1">
        <v>10</v>
      </c>
      <c r="D254" s="1" t="s">
        <v>513</v>
      </c>
      <c r="E254" s="18">
        <v>2</v>
      </c>
      <c r="F254" s="1">
        <v>60</v>
      </c>
      <c r="G254" s="13" t="s">
        <v>336</v>
      </c>
      <c r="H254" s="7" t="s">
        <v>149</v>
      </c>
      <c r="I254" s="7" t="s">
        <v>59</v>
      </c>
      <c r="J254" s="7" t="s">
        <v>514</v>
      </c>
      <c r="K254" s="7" t="s">
        <v>515</v>
      </c>
      <c r="L254" s="7" t="s">
        <v>64</v>
      </c>
      <c r="M254" s="7" t="s">
        <v>337</v>
      </c>
      <c r="N254" s="7" t="s">
        <v>516</v>
      </c>
      <c r="O254" s="7" t="s">
        <v>59</v>
      </c>
      <c r="P254" s="7" t="s">
        <v>355</v>
      </c>
      <c r="Q254" s="7" t="s">
        <v>517</v>
      </c>
      <c r="R254" s="8" t="s">
        <v>59</v>
      </c>
      <c r="S254" s="21">
        <v>559050</v>
      </c>
      <c r="T254" s="21">
        <v>6624</v>
      </c>
      <c r="U254" s="3" t="str">
        <f>'!熔岩挂机奖励'!$D$1&amp;'!熔岩挂机奖励'!D252</f>
        <v>金币,0,1,100</v>
      </c>
      <c r="V254" s="1" t="str">
        <f>_xlfn.TEXTJOIN("|",TRUE,'!熔岩挂机奖励'!$E$1&amp;'!熔岩挂机奖励'!E252,'!熔岩挂机奖励'!$F$1&amp;'!熔岩挂机奖励'!F252,'!熔岩挂机奖励'!$G$1&amp;'!熔岩挂机奖励'!G252)</f>
        <v>道具,201004,1,250000|道具,201005,1,100000|道具,101010,1,100000</v>
      </c>
      <c r="W254" s="7">
        <v>0</v>
      </c>
      <c r="X254" s="7">
        <v>0</v>
      </c>
      <c r="Y254" s="7">
        <v>0</v>
      </c>
      <c r="Z254" s="7">
        <v>0</v>
      </c>
      <c r="AA254" s="7">
        <v>0</v>
      </c>
    </row>
    <row r="255" s="1" customFormat="1" ht="17.6" spans="1:27">
      <c r="A255" s="1">
        <v>251</v>
      </c>
      <c r="B255" s="1">
        <v>9</v>
      </c>
      <c r="C255" s="1">
        <v>11</v>
      </c>
      <c r="D255" s="1" t="s">
        <v>518</v>
      </c>
      <c r="E255" s="18">
        <v>0</v>
      </c>
      <c r="F255" s="1">
        <v>60</v>
      </c>
      <c r="G255" s="13" t="s">
        <v>519</v>
      </c>
      <c r="H255" s="7" t="s">
        <v>148</v>
      </c>
      <c r="I255" s="7" t="s">
        <v>59</v>
      </c>
      <c r="J255" s="7" t="s">
        <v>520</v>
      </c>
      <c r="K255" s="7" t="s">
        <v>521</v>
      </c>
      <c r="L255" s="7" t="s">
        <v>227</v>
      </c>
      <c r="M255" s="7" t="s">
        <v>522</v>
      </c>
      <c r="N255" s="7" t="s">
        <v>81</v>
      </c>
      <c r="O255" s="7" t="s">
        <v>61</v>
      </c>
      <c r="P255" s="7" t="s">
        <v>58</v>
      </c>
      <c r="Q255" s="7" t="s">
        <v>58</v>
      </c>
      <c r="R255" s="8" t="s">
        <v>58</v>
      </c>
      <c r="S255" s="21">
        <v>1084600</v>
      </c>
      <c r="T255" s="21">
        <v>13440</v>
      </c>
      <c r="U255" s="3" t="str">
        <f>'!熔岩挂机奖励'!$D$1&amp;'!熔岩挂机奖励'!D253</f>
        <v>金币,0,1,102</v>
      </c>
      <c r="V255" s="1" t="str">
        <f>_xlfn.TEXTJOIN("|",TRUE,'!熔岩挂机奖励'!$E$1&amp;'!熔岩挂机奖励'!E253,'!熔岩挂机奖励'!$F$1&amp;'!熔岩挂机奖励'!F253,'!熔岩挂机奖励'!$G$1&amp;'!熔岩挂机奖励'!G253)</f>
        <v>道具,201004,1,255000|道具,201005,1,102000|道具,101010,1,102000</v>
      </c>
      <c r="W255" s="7">
        <v>0</v>
      </c>
      <c r="X255" s="7">
        <v>0</v>
      </c>
      <c r="Y255" s="7">
        <v>0</v>
      </c>
      <c r="Z255" s="7">
        <v>0</v>
      </c>
      <c r="AA255" s="7">
        <v>0</v>
      </c>
    </row>
    <row r="256" s="1" customFormat="1" ht="17.6" spans="1:27">
      <c r="A256" s="1">
        <v>252</v>
      </c>
      <c r="B256" s="1">
        <v>9</v>
      </c>
      <c r="C256" s="1">
        <v>12</v>
      </c>
      <c r="D256" s="1" t="s">
        <v>518</v>
      </c>
      <c r="E256" s="18">
        <v>0</v>
      </c>
      <c r="F256" s="1">
        <v>60</v>
      </c>
      <c r="G256" s="13" t="s">
        <v>519</v>
      </c>
      <c r="H256" s="7" t="s">
        <v>148</v>
      </c>
      <c r="I256" s="7" t="s">
        <v>59</v>
      </c>
      <c r="J256" s="7" t="s">
        <v>522</v>
      </c>
      <c r="K256" s="7" t="s">
        <v>81</v>
      </c>
      <c r="L256" s="7" t="s">
        <v>61</v>
      </c>
      <c r="M256" s="7" t="s">
        <v>522</v>
      </c>
      <c r="N256" s="7" t="s">
        <v>81</v>
      </c>
      <c r="O256" s="7" t="s">
        <v>61</v>
      </c>
      <c r="P256" s="7" t="s">
        <v>523</v>
      </c>
      <c r="Q256" s="7" t="s">
        <v>524</v>
      </c>
      <c r="R256" s="8" t="s">
        <v>192</v>
      </c>
      <c r="S256" s="21">
        <v>1614800</v>
      </c>
      <c r="T256" s="21">
        <v>19040</v>
      </c>
      <c r="U256" s="3" t="str">
        <f>'!熔岩挂机奖励'!$D$1&amp;'!熔岩挂机奖励'!D254</f>
        <v>金币,0,1,102</v>
      </c>
      <c r="V256" s="1" t="str">
        <f>_xlfn.TEXTJOIN("|",TRUE,'!熔岩挂机奖励'!$E$1&amp;'!熔岩挂机奖励'!E254,'!熔岩挂机奖励'!$F$1&amp;'!熔岩挂机奖励'!F254,'!熔岩挂机奖励'!$G$1&amp;'!熔岩挂机奖励'!G254)</f>
        <v>道具,201004,1,255000|道具,201005,1,102000|道具,101010,1,102000</v>
      </c>
      <c r="W256" s="7">
        <v>0</v>
      </c>
      <c r="X256" s="7">
        <v>0</v>
      </c>
      <c r="Y256" s="7">
        <v>0</v>
      </c>
      <c r="Z256" s="7">
        <v>0</v>
      </c>
      <c r="AA256" s="7">
        <v>0</v>
      </c>
    </row>
    <row r="257" s="1" customFormat="1" ht="17.6" spans="1:27">
      <c r="A257" s="1">
        <v>253</v>
      </c>
      <c r="B257" s="1">
        <v>9</v>
      </c>
      <c r="C257" s="1">
        <v>13</v>
      </c>
      <c r="D257" s="1" t="s">
        <v>518</v>
      </c>
      <c r="E257" s="18">
        <v>0</v>
      </c>
      <c r="F257" s="1">
        <v>60</v>
      </c>
      <c r="G257" s="13" t="s">
        <v>519</v>
      </c>
      <c r="H257" s="7" t="s">
        <v>257</v>
      </c>
      <c r="I257" s="7" t="s">
        <v>59</v>
      </c>
      <c r="J257" s="7" t="s">
        <v>522</v>
      </c>
      <c r="K257" s="7" t="s">
        <v>81</v>
      </c>
      <c r="L257" s="7" t="s">
        <v>61</v>
      </c>
      <c r="M257" s="7" t="s">
        <v>522</v>
      </c>
      <c r="N257" s="7" t="s">
        <v>81</v>
      </c>
      <c r="O257" s="7" t="s">
        <v>61</v>
      </c>
      <c r="P257" s="7" t="s">
        <v>525</v>
      </c>
      <c r="Q257" s="7" t="s">
        <v>526</v>
      </c>
      <c r="R257" s="8" t="s">
        <v>77</v>
      </c>
      <c r="S257" s="21">
        <v>2648800</v>
      </c>
      <c r="T257" s="21">
        <v>25280</v>
      </c>
      <c r="U257" s="3" t="str">
        <f>'!熔岩挂机奖励'!$D$1&amp;'!熔岩挂机奖励'!D255</f>
        <v>金币,0,1,102</v>
      </c>
      <c r="V257" s="1" t="str">
        <f>_xlfn.TEXTJOIN("|",TRUE,'!熔岩挂机奖励'!$E$1&amp;'!熔岩挂机奖励'!E255,'!熔岩挂机奖励'!$F$1&amp;'!熔岩挂机奖励'!F255,'!熔岩挂机奖励'!$G$1&amp;'!熔岩挂机奖励'!G255)</f>
        <v>道具,201004,1,255000|道具,201005,1,102000|道具,101010,1,102000</v>
      </c>
      <c r="W257" s="7">
        <v>0</v>
      </c>
      <c r="X257" s="7">
        <v>0</v>
      </c>
      <c r="Y257" s="7">
        <v>0</v>
      </c>
      <c r="Z257" s="7">
        <v>0</v>
      </c>
      <c r="AA257" s="7">
        <v>0</v>
      </c>
    </row>
    <row r="258" s="1" customFormat="1" ht="17.6" spans="1:27">
      <c r="A258" s="1">
        <v>254</v>
      </c>
      <c r="B258" s="1">
        <v>9</v>
      </c>
      <c r="C258" s="1">
        <v>14</v>
      </c>
      <c r="D258" s="1" t="s">
        <v>518</v>
      </c>
      <c r="E258" s="18">
        <v>0</v>
      </c>
      <c r="F258" s="1">
        <v>60</v>
      </c>
      <c r="G258" s="13" t="s">
        <v>519</v>
      </c>
      <c r="H258" s="7" t="s">
        <v>257</v>
      </c>
      <c r="I258" s="7" t="s">
        <v>59</v>
      </c>
      <c r="J258" s="7" t="s">
        <v>522</v>
      </c>
      <c r="K258" s="7" t="s">
        <v>81</v>
      </c>
      <c r="L258" s="7" t="s">
        <v>61</v>
      </c>
      <c r="M258" s="7" t="s">
        <v>527</v>
      </c>
      <c r="N258" s="7" t="s">
        <v>117</v>
      </c>
      <c r="O258" s="7" t="s">
        <v>59</v>
      </c>
      <c r="P258" s="7" t="s">
        <v>525</v>
      </c>
      <c r="Q258" s="7" t="s">
        <v>526</v>
      </c>
      <c r="R258" s="8" t="s">
        <v>77</v>
      </c>
      <c r="S258" s="21">
        <v>2697200</v>
      </c>
      <c r="T258" s="21">
        <v>29760</v>
      </c>
      <c r="U258" s="3" t="str">
        <f>'!熔岩挂机奖励'!$D$1&amp;'!熔岩挂机奖励'!D256</f>
        <v>金币,0,1,102</v>
      </c>
      <c r="V258" s="1" t="str">
        <f>_xlfn.TEXTJOIN("|",TRUE,'!熔岩挂机奖励'!$E$1&amp;'!熔岩挂机奖励'!E256,'!熔岩挂机奖励'!$F$1&amp;'!熔岩挂机奖励'!F256,'!熔岩挂机奖励'!$G$1&amp;'!熔岩挂机奖励'!G256)</f>
        <v>道具,201004,1,255000|道具,201005,1,102000|道具,101010,1,102000</v>
      </c>
      <c r="W258" s="7">
        <v>0</v>
      </c>
      <c r="X258" s="7">
        <v>0</v>
      </c>
      <c r="Y258" s="7">
        <v>0</v>
      </c>
      <c r="Z258" s="7">
        <v>0</v>
      </c>
      <c r="AA258" s="7">
        <v>0</v>
      </c>
    </row>
    <row r="259" s="1" customFormat="1" ht="17.6" spans="1:27">
      <c r="A259" s="1">
        <v>255</v>
      </c>
      <c r="B259" s="1">
        <v>9</v>
      </c>
      <c r="C259" s="1">
        <v>15</v>
      </c>
      <c r="D259" s="10">
        <v>203004</v>
      </c>
      <c r="E259" s="18">
        <v>1</v>
      </c>
      <c r="F259" s="1">
        <v>60</v>
      </c>
      <c r="G259" s="13" t="s">
        <v>58</v>
      </c>
      <c r="H259" s="7" t="s">
        <v>58</v>
      </c>
      <c r="I259" s="7" t="s">
        <v>59</v>
      </c>
      <c r="J259" s="7" t="s">
        <v>314</v>
      </c>
      <c r="K259" s="7" t="s">
        <v>528</v>
      </c>
      <c r="L259" s="7" t="s">
        <v>59</v>
      </c>
      <c r="M259" s="7" t="s">
        <v>58</v>
      </c>
      <c r="N259" s="7" t="s">
        <v>58</v>
      </c>
      <c r="O259" s="7" t="s">
        <v>59</v>
      </c>
      <c r="P259" s="7" t="s">
        <v>58</v>
      </c>
      <c r="Q259" s="7" t="s">
        <v>58</v>
      </c>
      <c r="R259" s="8" t="s">
        <v>59</v>
      </c>
      <c r="S259" s="21">
        <v>4200000</v>
      </c>
      <c r="T259" s="21">
        <v>4800</v>
      </c>
      <c r="U259" s="3" t="str">
        <f>'!熔岩挂机奖励'!$D$1&amp;'!熔岩挂机奖励'!D257</f>
        <v>金币,0,1,102</v>
      </c>
      <c r="V259" s="1" t="str">
        <f>_xlfn.TEXTJOIN("|",TRUE,'!熔岩挂机奖励'!$E$1&amp;'!熔岩挂机奖励'!E257,'!熔岩挂机奖励'!$F$1&amp;'!熔岩挂机奖励'!F257,'!熔岩挂机奖励'!$G$1&amp;'!熔岩挂机奖励'!G257)</f>
        <v>道具,201004,1,255000|道具,201005,1,102000|道具,101010,1,102000</v>
      </c>
      <c r="W259" s="7">
        <v>0</v>
      </c>
      <c r="X259" s="7">
        <v>0</v>
      </c>
      <c r="Y259" s="7">
        <v>0</v>
      </c>
      <c r="Z259" s="7">
        <v>0</v>
      </c>
      <c r="AA259" s="7">
        <v>0</v>
      </c>
    </row>
    <row r="260" s="1" customFormat="1" ht="17.6" spans="1:27">
      <c r="A260" s="1">
        <v>256</v>
      </c>
      <c r="B260" s="1">
        <v>9</v>
      </c>
      <c r="C260" s="1">
        <v>16</v>
      </c>
      <c r="D260" s="1" t="s">
        <v>518</v>
      </c>
      <c r="E260" s="18">
        <v>0</v>
      </c>
      <c r="F260" s="1">
        <v>60</v>
      </c>
      <c r="G260" s="13" t="s">
        <v>529</v>
      </c>
      <c r="H260" s="7" t="s">
        <v>530</v>
      </c>
      <c r="I260" s="7" t="s">
        <v>100</v>
      </c>
      <c r="J260" s="7" t="s">
        <v>531</v>
      </c>
      <c r="K260" s="7" t="s">
        <v>532</v>
      </c>
      <c r="L260" s="7" t="s">
        <v>100</v>
      </c>
      <c r="M260" s="7" t="s">
        <v>58</v>
      </c>
      <c r="N260" s="7" t="s">
        <v>58</v>
      </c>
      <c r="O260" s="7" t="s">
        <v>58</v>
      </c>
      <c r="P260" s="7" t="s">
        <v>58</v>
      </c>
      <c r="Q260" s="7" t="s">
        <v>58</v>
      </c>
      <c r="R260" s="8" t="s">
        <v>58</v>
      </c>
      <c r="S260" s="21">
        <v>4371400</v>
      </c>
      <c r="T260" s="21">
        <v>35040</v>
      </c>
      <c r="U260" s="3" t="str">
        <f>'!熔岩挂机奖励'!$D$1&amp;'!熔岩挂机奖励'!D258</f>
        <v>金币,0,1,104</v>
      </c>
      <c r="V260" s="1" t="str">
        <f>_xlfn.TEXTJOIN("|",TRUE,'!熔岩挂机奖励'!$E$1&amp;'!熔岩挂机奖励'!E258,'!熔岩挂机奖励'!$F$1&amp;'!熔岩挂机奖励'!F258,'!熔岩挂机奖励'!$G$1&amp;'!熔岩挂机奖励'!G258)</f>
        <v>道具,201004,1,260000|道具,201005,1,104000|道具,101010,1,104000</v>
      </c>
      <c r="W260" s="7">
        <v>0</v>
      </c>
      <c r="X260" s="7">
        <v>0</v>
      </c>
      <c r="Y260" s="7">
        <v>0</v>
      </c>
      <c r="Z260" s="7">
        <v>0</v>
      </c>
      <c r="AA260" s="7">
        <v>0</v>
      </c>
    </row>
    <row r="261" s="1" customFormat="1" ht="17.6" spans="1:27">
      <c r="A261" s="1">
        <v>257</v>
      </c>
      <c r="B261" s="1">
        <v>9</v>
      </c>
      <c r="C261" s="1">
        <v>17</v>
      </c>
      <c r="D261" s="1" t="s">
        <v>518</v>
      </c>
      <c r="E261" s="18">
        <v>0</v>
      </c>
      <c r="F261" s="1">
        <v>60</v>
      </c>
      <c r="G261" s="13" t="s">
        <v>529</v>
      </c>
      <c r="H261" s="7" t="s">
        <v>533</v>
      </c>
      <c r="I261" s="7" t="s">
        <v>100</v>
      </c>
      <c r="J261" s="7" t="s">
        <v>527</v>
      </c>
      <c r="K261" s="7" t="s">
        <v>130</v>
      </c>
      <c r="L261" s="7" t="s">
        <v>59</v>
      </c>
      <c r="M261" s="7" t="s">
        <v>58</v>
      </c>
      <c r="N261" s="7" t="s">
        <v>58</v>
      </c>
      <c r="O261" s="7" t="s">
        <v>58</v>
      </c>
      <c r="P261" s="7" t="s">
        <v>523</v>
      </c>
      <c r="Q261" s="7" t="s">
        <v>524</v>
      </c>
      <c r="R261" s="8" t="s">
        <v>192</v>
      </c>
      <c r="S261" s="21">
        <v>5007200</v>
      </c>
      <c r="T261" s="21">
        <v>42240</v>
      </c>
      <c r="U261" s="3" t="str">
        <f>'!熔岩挂机奖励'!$D$1&amp;'!熔岩挂机奖励'!D259</f>
        <v>金币,0,1,104</v>
      </c>
      <c r="V261" s="1" t="str">
        <f>_xlfn.TEXTJOIN("|",TRUE,'!熔岩挂机奖励'!$E$1&amp;'!熔岩挂机奖励'!E259,'!熔岩挂机奖励'!$F$1&amp;'!熔岩挂机奖励'!F259,'!熔岩挂机奖励'!$G$1&amp;'!熔岩挂机奖励'!G259)</f>
        <v>道具,201004,1,260000|道具,201005,1,104000|道具,101010,1,104000</v>
      </c>
      <c r="W261" s="7">
        <v>0</v>
      </c>
      <c r="X261" s="7">
        <v>0</v>
      </c>
      <c r="Y261" s="7">
        <v>0</v>
      </c>
      <c r="Z261" s="7">
        <v>0</v>
      </c>
      <c r="AA261" s="7">
        <v>0</v>
      </c>
    </row>
    <row r="262" s="1" customFormat="1" ht="17.6" spans="1:27">
      <c r="A262" s="1">
        <v>258</v>
      </c>
      <c r="B262" s="1">
        <v>9</v>
      </c>
      <c r="C262" s="1">
        <v>18</v>
      </c>
      <c r="D262" s="1" t="s">
        <v>518</v>
      </c>
      <c r="E262" s="18">
        <v>0</v>
      </c>
      <c r="F262" s="1">
        <v>60</v>
      </c>
      <c r="G262" s="13" t="s">
        <v>529</v>
      </c>
      <c r="H262" s="7" t="s">
        <v>533</v>
      </c>
      <c r="I262" s="7" t="s">
        <v>100</v>
      </c>
      <c r="J262" s="7" t="s">
        <v>527</v>
      </c>
      <c r="K262" s="7" t="s">
        <v>149</v>
      </c>
      <c r="L262" s="7" t="s">
        <v>59</v>
      </c>
      <c r="M262" s="7" t="s">
        <v>534</v>
      </c>
      <c r="N262" s="7" t="s">
        <v>231</v>
      </c>
      <c r="O262" s="7" t="s">
        <v>64</v>
      </c>
      <c r="P262" s="7" t="s">
        <v>525</v>
      </c>
      <c r="Q262" s="7" t="s">
        <v>535</v>
      </c>
      <c r="R262" s="8" t="s">
        <v>77</v>
      </c>
      <c r="S262" s="21">
        <v>5599000</v>
      </c>
      <c r="T262" s="21">
        <v>51760</v>
      </c>
      <c r="U262" s="3" t="str">
        <f>'!熔岩挂机奖励'!$D$1&amp;'!熔岩挂机奖励'!D260</f>
        <v>金币,0,1,104</v>
      </c>
      <c r="V262" s="1" t="str">
        <f>_xlfn.TEXTJOIN("|",TRUE,'!熔岩挂机奖励'!$E$1&amp;'!熔岩挂机奖励'!E260,'!熔岩挂机奖励'!$F$1&amp;'!熔岩挂机奖励'!F260,'!熔岩挂机奖励'!$G$1&amp;'!熔岩挂机奖励'!G260)</f>
        <v>道具,201004,1,260000|道具,201005,1,104000|道具,101010,1,104000</v>
      </c>
      <c r="W262" s="7">
        <v>0</v>
      </c>
      <c r="X262" s="7">
        <v>0</v>
      </c>
      <c r="Y262" s="7">
        <v>0</v>
      </c>
      <c r="Z262" s="7">
        <v>0</v>
      </c>
      <c r="AA262" s="7">
        <v>0</v>
      </c>
    </row>
    <row r="263" s="1" customFormat="1" ht="17.6" spans="1:27">
      <c r="A263" s="1">
        <v>259</v>
      </c>
      <c r="B263" s="1">
        <v>9</v>
      </c>
      <c r="C263" s="1">
        <v>19</v>
      </c>
      <c r="D263" s="1" t="s">
        <v>518</v>
      </c>
      <c r="E263" s="18">
        <v>0</v>
      </c>
      <c r="F263" s="1">
        <v>60</v>
      </c>
      <c r="G263" s="13" t="s">
        <v>536</v>
      </c>
      <c r="H263" s="7" t="s">
        <v>537</v>
      </c>
      <c r="I263" s="7" t="s">
        <v>59</v>
      </c>
      <c r="J263" s="7" t="s">
        <v>527</v>
      </c>
      <c r="K263" s="7" t="s">
        <v>149</v>
      </c>
      <c r="L263" s="7" t="s">
        <v>59</v>
      </c>
      <c r="M263" s="7" t="s">
        <v>522</v>
      </c>
      <c r="N263" s="7" t="s">
        <v>148</v>
      </c>
      <c r="O263" s="7" t="s">
        <v>61</v>
      </c>
      <c r="P263" s="7" t="s">
        <v>525</v>
      </c>
      <c r="Q263" s="7" t="s">
        <v>535</v>
      </c>
      <c r="R263" s="8" t="s">
        <v>77</v>
      </c>
      <c r="S263" s="21">
        <v>7563600</v>
      </c>
      <c r="T263" s="21">
        <v>66720</v>
      </c>
      <c r="U263" s="3" t="str">
        <f>'!熔岩挂机奖励'!$D$1&amp;'!熔岩挂机奖励'!D261</f>
        <v>金币,0,1,104</v>
      </c>
      <c r="V263" s="1" t="str">
        <f>_xlfn.TEXTJOIN("|",TRUE,'!熔岩挂机奖励'!$E$1&amp;'!熔岩挂机奖励'!E261,'!熔岩挂机奖励'!$F$1&amp;'!熔岩挂机奖励'!F261,'!熔岩挂机奖励'!$G$1&amp;'!熔岩挂机奖励'!G261)</f>
        <v>道具,201004,1,260000|道具,201005,1,104000|道具,101010,1,104000</v>
      </c>
      <c r="W263" s="7">
        <v>0</v>
      </c>
      <c r="X263" s="7">
        <v>0</v>
      </c>
      <c r="Y263" s="7">
        <v>0</v>
      </c>
      <c r="Z263" s="7">
        <v>0</v>
      </c>
      <c r="AA263" s="7">
        <v>0</v>
      </c>
    </row>
    <row r="264" s="1" customFormat="1" ht="17.6" spans="1:27">
      <c r="A264" s="1">
        <v>260</v>
      </c>
      <c r="B264" s="1">
        <v>9</v>
      </c>
      <c r="C264" s="1">
        <v>20</v>
      </c>
      <c r="D264" s="1" t="s">
        <v>538</v>
      </c>
      <c r="E264" s="18">
        <v>2</v>
      </c>
      <c r="F264" s="1">
        <v>60</v>
      </c>
      <c r="G264" s="13" t="s">
        <v>536</v>
      </c>
      <c r="H264" s="7" t="s">
        <v>539</v>
      </c>
      <c r="I264" s="7" t="s">
        <v>59</v>
      </c>
      <c r="J264" s="7" t="s">
        <v>527</v>
      </c>
      <c r="K264" s="7" t="s">
        <v>540</v>
      </c>
      <c r="L264" s="7" t="s">
        <v>59</v>
      </c>
      <c r="M264" s="7" t="s">
        <v>541</v>
      </c>
      <c r="N264" s="7" t="s">
        <v>542</v>
      </c>
      <c r="O264" s="7" t="s">
        <v>59</v>
      </c>
      <c r="P264" s="7" t="s">
        <v>536</v>
      </c>
      <c r="Q264" s="7" t="s">
        <v>543</v>
      </c>
      <c r="R264" s="8" t="s">
        <v>59</v>
      </c>
      <c r="S264" s="21">
        <v>18630600</v>
      </c>
      <c r="T264" s="21">
        <v>132440</v>
      </c>
      <c r="U264" s="3" t="str">
        <f>'!熔岩挂机奖励'!$D$1&amp;'!熔岩挂机奖励'!D262</f>
        <v>金币,0,1,104</v>
      </c>
      <c r="V264" s="1" t="str">
        <f>_xlfn.TEXTJOIN("|",TRUE,'!熔岩挂机奖励'!$E$1&amp;'!熔岩挂机奖励'!E262,'!熔岩挂机奖励'!$F$1&amp;'!熔岩挂机奖励'!F262,'!熔岩挂机奖励'!$G$1&amp;'!熔岩挂机奖励'!G262)</f>
        <v>道具,201004,1,260000|道具,201005,1,104000|道具,101010,1,104000</v>
      </c>
      <c r="W264" s="7">
        <v>0</v>
      </c>
      <c r="X264" s="7">
        <v>0</v>
      </c>
      <c r="Y264" s="7">
        <v>0</v>
      </c>
      <c r="Z264" s="7">
        <v>0</v>
      </c>
      <c r="AA264" s="7">
        <v>0</v>
      </c>
    </row>
    <row r="265" s="1" customFormat="1" ht="17.6" spans="1:27">
      <c r="A265" s="1">
        <v>261</v>
      </c>
      <c r="B265" s="1">
        <v>9</v>
      </c>
      <c r="C265" s="1">
        <v>21</v>
      </c>
      <c r="D265" s="1" t="s">
        <v>544</v>
      </c>
      <c r="E265" s="18">
        <v>0</v>
      </c>
      <c r="F265" s="1">
        <v>60</v>
      </c>
      <c r="G265" s="13" t="s">
        <v>519</v>
      </c>
      <c r="H265" s="7" t="s">
        <v>315</v>
      </c>
      <c r="I265" s="7" t="s">
        <v>61</v>
      </c>
      <c r="J265" s="7" t="s">
        <v>545</v>
      </c>
      <c r="K265" s="7" t="s">
        <v>231</v>
      </c>
      <c r="L265" s="7" t="s">
        <v>64</v>
      </c>
      <c r="M265" s="7" t="s">
        <v>522</v>
      </c>
      <c r="N265" s="7" t="s">
        <v>289</v>
      </c>
      <c r="O265" s="7" t="s">
        <v>61</v>
      </c>
      <c r="P265" s="7" t="s">
        <v>519</v>
      </c>
      <c r="Q265" s="7" t="s">
        <v>257</v>
      </c>
      <c r="R265" s="8" t="s">
        <v>61</v>
      </c>
      <c r="S265" s="21">
        <v>7223600</v>
      </c>
      <c r="T265" s="21">
        <v>79200</v>
      </c>
      <c r="U265" s="3" t="str">
        <f>'!熔岩挂机奖励'!$D$1&amp;'!熔岩挂机奖励'!D263</f>
        <v>金币,0,1,106</v>
      </c>
      <c r="V265" s="1" t="str">
        <f>_xlfn.TEXTJOIN("|",TRUE,'!熔岩挂机奖励'!$E$1&amp;'!熔岩挂机奖励'!E263,'!熔岩挂机奖励'!$F$1&amp;'!熔岩挂机奖励'!F263,'!熔岩挂机奖励'!$G$1&amp;'!熔岩挂机奖励'!G263)</f>
        <v>道具,201004,1,265000|道具,201005,1,106000|道具,101010,1,106000</v>
      </c>
      <c r="W265" s="7">
        <v>0</v>
      </c>
      <c r="X265" s="7">
        <v>0</v>
      </c>
      <c r="Y265" s="7">
        <v>0</v>
      </c>
      <c r="Z265" s="7">
        <v>0</v>
      </c>
      <c r="AA265" s="7">
        <v>0</v>
      </c>
    </row>
    <row r="266" s="1" customFormat="1" ht="17.6" spans="1:27">
      <c r="A266" s="1">
        <v>262</v>
      </c>
      <c r="B266" s="1">
        <v>9</v>
      </c>
      <c r="C266" s="1">
        <v>22</v>
      </c>
      <c r="D266" s="1" t="s">
        <v>544</v>
      </c>
      <c r="E266" s="18">
        <v>0</v>
      </c>
      <c r="F266" s="1">
        <v>60</v>
      </c>
      <c r="G266" s="13" t="s">
        <v>529</v>
      </c>
      <c r="H266" s="7" t="s">
        <v>546</v>
      </c>
      <c r="I266" s="7" t="s">
        <v>100</v>
      </c>
      <c r="J266" s="7" t="s">
        <v>545</v>
      </c>
      <c r="K266" s="7" t="s">
        <v>146</v>
      </c>
      <c r="L266" s="7" t="s">
        <v>64</v>
      </c>
      <c r="M266" s="7" t="s">
        <v>522</v>
      </c>
      <c r="N266" s="7" t="s">
        <v>425</v>
      </c>
      <c r="O266" s="7" t="s">
        <v>61</v>
      </c>
      <c r="P266" s="7" t="s">
        <v>519</v>
      </c>
      <c r="Q266" s="7" t="s">
        <v>257</v>
      </c>
      <c r="R266" s="8" t="s">
        <v>61</v>
      </c>
      <c r="S266" s="21">
        <v>9387200</v>
      </c>
      <c r="T266" s="21">
        <v>77600</v>
      </c>
      <c r="U266" s="3" t="str">
        <f>'!熔岩挂机奖励'!$D$1&amp;'!熔岩挂机奖励'!D264</f>
        <v>金币,0,1,106</v>
      </c>
      <c r="V266" s="1" t="str">
        <f>_xlfn.TEXTJOIN("|",TRUE,'!熔岩挂机奖励'!$E$1&amp;'!熔岩挂机奖励'!E264,'!熔岩挂机奖励'!$F$1&amp;'!熔岩挂机奖励'!F264,'!熔岩挂机奖励'!$G$1&amp;'!熔岩挂机奖励'!G264)</f>
        <v>道具,201004,1,265000|道具,201005,1,106000|道具,101010,1,106000</v>
      </c>
      <c r="W266" s="7">
        <v>0</v>
      </c>
      <c r="X266" s="7">
        <v>0</v>
      </c>
      <c r="Y266" s="7">
        <v>0</v>
      </c>
      <c r="Z266" s="7">
        <v>0</v>
      </c>
      <c r="AA266" s="7">
        <v>0</v>
      </c>
    </row>
    <row r="267" s="1" customFormat="1" ht="17.6" spans="1:27">
      <c r="A267" s="1">
        <v>263</v>
      </c>
      <c r="B267" s="1">
        <v>9</v>
      </c>
      <c r="C267" s="1">
        <v>23</v>
      </c>
      <c r="D267" s="1" t="s">
        <v>544</v>
      </c>
      <c r="E267" s="18">
        <v>0</v>
      </c>
      <c r="F267" s="1">
        <v>60</v>
      </c>
      <c r="G267" s="13" t="s">
        <v>536</v>
      </c>
      <c r="H267" s="7" t="s">
        <v>317</v>
      </c>
      <c r="I267" s="7" t="s">
        <v>59</v>
      </c>
      <c r="J267" s="7" t="s">
        <v>547</v>
      </c>
      <c r="K267" s="7" t="s">
        <v>147</v>
      </c>
      <c r="L267" s="7" t="s">
        <v>61</v>
      </c>
      <c r="M267" s="7" t="s">
        <v>522</v>
      </c>
      <c r="N267" s="7" t="s">
        <v>425</v>
      </c>
      <c r="O267" s="7" t="s">
        <v>61</v>
      </c>
      <c r="P267" s="7" t="s">
        <v>519</v>
      </c>
      <c r="Q267" s="7" t="s">
        <v>257</v>
      </c>
      <c r="R267" s="8" t="s">
        <v>61</v>
      </c>
      <c r="S267" s="21">
        <v>11941200</v>
      </c>
      <c r="T267" s="21">
        <v>105680</v>
      </c>
      <c r="U267" s="3" t="str">
        <f>'!熔岩挂机奖励'!$D$1&amp;'!熔岩挂机奖励'!D265</f>
        <v>金币,0,1,106</v>
      </c>
      <c r="V267" s="1" t="str">
        <f>_xlfn.TEXTJOIN("|",TRUE,'!熔岩挂机奖励'!$E$1&amp;'!熔岩挂机奖励'!E265,'!熔岩挂机奖励'!$F$1&amp;'!熔岩挂机奖励'!F265,'!熔岩挂机奖励'!$G$1&amp;'!熔岩挂机奖励'!G265)</f>
        <v>道具,201004,1,265000|道具,201005,1,106000|道具,101010,1,106000</v>
      </c>
      <c r="W267" s="7">
        <v>0</v>
      </c>
      <c r="X267" s="7">
        <v>0</v>
      </c>
      <c r="Y267" s="7">
        <v>0</v>
      </c>
      <c r="Z267" s="7">
        <v>0</v>
      </c>
      <c r="AA267" s="7">
        <v>0</v>
      </c>
    </row>
    <row r="268" s="1" customFormat="1" ht="17.6" spans="1:27">
      <c r="A268" s="1">
        <v>264</v>
      </c>
      <c r="B268" s="1">
        <v>9</v>
      </c>
      <c r="C268" s="1">
        <v>24</v>
      </c>
      <c r="D268" s="1" t="s">
        <v>544</v>
      </c>
      <c r="E268" s="18">
        <v>0</v>
      </c>
      <c r="F268" s="1">
        <v>60</v>
      </c>
      <c r="G268" s="13" t="s">
        <v>536</v>
      </c>
      <c r="H268" s="7" t="s">
        <v>317</v>
      </c>
      <c r="I268" s="7" t="s">
        <v>59</v>
      </c>
      <c r="J268" s="7" t="s">
        <v>547</v>
      </c>
      <c r="K268" s="7" t="s">
        <v>147</v>
      </c>
      <c r="L268" s="7" t="s">
        <v>61</v>
      </c>
      <c r="M268" s="7" t="s">
        <v>527</v>
      </c>
      <c r="N268" s="7" t="s">
        <v>379</v>
      </c>
      <c r="O268" s="7" t="s">
        <v>59</v>
      </c>
      <c r="P268" s="7" t="s">
        <v>519</v>
      </c>
      <c r="Q268" s="7" t="s">
        <v>257</v>
      </c>
      <c r="R268" s="8" t="s">
        <v>61</v>
      </c>
      <c r="S268" s="21">
        <v>12086400</v>
      </c>
      <c r="T268" s="21">
        <v>116320</v>
      </c>
      <c r="U268" s="3" t="str">
        <f>'!熔岩挂机奖励'!$D$1&amp;'!熔岩挂机奖励'!D266</f>
        <v>金币,0,1,106</v>
      </c>
      <c r="V268" s="1" t="str">
        <f>_xlfn.TEXTJOIN("|",TRUE,'!熔岩挂机奖励'!$E$1&amp;'!熔岩挂机奖励'!E266,'!熔岩挂机奖励'!$F$1&amp;'!熔岩挂机奖励'!F266,'!熔岩挂机奖励'!$G$1&amp;'!熔岩挂机奖励'!G266)</f>
        <v>道具,201004,1,265000|道具,201005,1,106000|道具,101010,1,106000</v>
      </c>
      <c r="W268" s="7">
        <v>0</v>
      </c>
      <c r="X268" s="7">
        <v>0</v>
      </c>
      <c r="Y268" s="7">
        <v>0</v>
      </c>
      <c r="Z268" s="7">
        <v>0</v>
      </c>
      <c r="AA268" s="7">
        <v>0</v>
      </c>
    </row>
    <row r="269" s="1" customFormat="1" ht="17.6" spans="1:27">
      <c r="A269" s="1">
        <v>265</v>
      </c>
      <c r="B269" s="1">
        <v>9</v>
      </c>
      <c r="C269" s="1">
        <v>25</v>
      </c>
      <c r="D269" s="10">
        <v>203005</v>
      </c>
      <c r="E269" s="18">
        <v>1</v>
      </c>
      <c r="F269" s="1">
        <v>60</v>
      </c>
      <c r="G269" s="13" t="s">
        <v>58</v>
      </c>
      <c r="H269" s="7" t="s">
        <v>58</v>
      </c>
      <c r="I269" s="7" t="s">
        <v>59</v>
      </c>
      <c r="J269" s="7" t="s">
        <v>548</v>
      </c>
      <c r="K269" s="7" t="s">
        <v>184</v>
      </c>
      <c r="L269" s="7" t="s">
        <v>59</v>
      </c>
      <c r="M269" s="7" t="s">
        <v>58</v>
      </c>
      <c r="N269" s="7" t="s">
        <v>58</v>
      </c>
      <c r="O269" s="7" t="s">
        <v>59</v>
      </c>
      <c r="P269" s="7" t="s">
        <v>58</v>
      </c>
      <c r="Q269" s="7" t="s">
        <v>58</v>
      </c>
      <c r="R269" s="8" t="s">
        <v>59</v>
      </c>
      <c r="S269" s="21">
        <v>78000000</v>
      </c>
      <c r="T269" s="21">
        <v>27840</v>
      </c>
      <c r="U269" s="3" t="str">
        <f>'!熔岩挂机奖励'!$D$1&amp;'!熔岩挂机奖励'!D267</f>
        <v>金币,0,1,106</v>
      </c>
      <c r="V269" s="1" t="str">
        <f>_xlfn.TEXTJOIN("|",TRUE,'!熔岩挂机奖励'!$E$1&amp;'!熔岩挂机奖励'!E267,'!熔岩挂机奖励'!$F$1&amp;'!熔岩挂机奖励'!F267,'!熔岩挂机奖励'!$G$1&amp;'!熔岩挂机奖励'!G267)</f>
        <v>道具,201004,1,265000|道具,201005,1,106000|道具,101010,1,106000</v>
      </c>
      <c r="W269" s="7">
        <v>0</v>
      </c>
      <c r="X269" s="7">
        <v>0</v>
      </c>
      <c r="Y269" s="7">
        <v>0</v>
      </c>
      <c r="Z269" s="7">
        <v>0</v>
      </c>
      <c r="AA269" s="7">
        <v>0</v>
      </c>
    </row>
    <row r="270" s="1" customFormat="1" ht="17.6" spans="1:27">
      <c r="A270" s="1">
        <v>266</v>
      </c>
      <c r="B270" s="1">
        <v>9</v>
      </c>
      <c r="C270" s="1">
        <v>26</v>
      </c>
      <c r="D270" s="1" t="s">
        <v>549</v>
      </c>
      <c r="E270" s="18">
        <v>0</v>
      </c>
      <c r="F270" s="1">
        <v>60</v>
      </c>
      <c r="G270" s="13" t="s">
        <v>519</v>
      </c>
      <c r="H270" s="7" t="s">
        <v>282</v>
      </c>
      <c r="I270" s="7" t="s">
        <v>61</v>
      </c>
      <c r="J270" s="7" t="s">
        <v>550</v>
      </c>
      <c r="K270" s="7" t="s">
        <v>551</v>
      </c>
      <c r="L270" s="7" t="s">
        <v>77</v>
      </c>
      <c r="M270" s="7" t="s">
        <v>552</v>
      </c>
      <c r="N270" s="7" t="s">
        <v>553</v>
      </c>
      <c r="O270" s="7" t="s">
        <v>98</v>
      </c>
      <c r="P270" s="7" t="s">
        <v>519</v>
      </c>
      <c r="Q270" s="7" t="s">
        <v>282</v>
      </c>
      <c r="R270" s="8" t="s">
        <v>61</v>
      </c>
      <c r="S270" s="21">
        <v>15299200</v>
      </c>
      <c r="T270" s="21">
        <v>169760</v>
      </c>
      <c r="U270" s="3" t="str">
        <f>'!熔岩挂机奖励'!$D$1&amp;'!熔岩挂机奖励'!D268</f>
        <v>金币,0,1,108</v>
      </c>
      <c r="V270" s="1" t="str">
        <f>_xlfn.TEXTJOIN("|",TRUE,'!熔岩挂机奖励'!$E$1&amp;'!熔岩挂机奖励'!E268,'!熔岩挂机奖励'!$F$1&amp;'!熔岩挂机奖励'!F268,'!熔岩挂机奖励'!$G$1&amp;'!熔岩挂机奖励'!G268)</f>
        <v>道具,201004,1,270000|道具,201005,1,108000|道具,101010,1,108000</v>
      </c>
      <c r="W270" s="7">
        <v>0</v>
      </c>
      <c r="X270" s="7">
        <v>0</v>
      </c>
      <c r="Y270" s="7">
        <v>0</v>
      </c>
      <c r="Z270" s="7">
        <v>0</v>
      </c>
      <c r="AA270" s="7">
        <v>0</v>
      </c>
    </row>
    <row r="271" s="1" customFormat="1" ht="17.6" spans="1:27">
      <c r="A271" s="1">
        <v>267</v>
      </c>
      <c r="B271" s="1">
        <v>9</v>
      </c>
      <c r="C271" s="1">
        <v>27</v>
      </c>
      <c r="D271" s="1" t="s">
        <v>549</v>
      </c>
      <c r="E271" s="18">
        <v>0</v>
      </c>
      <c r="F271" s="1">
        <v>60</v>
      </c>
      <c r="G271" s="13" t="s">
        <v>536</v>
      </c>
      <c r="H271" s="7" t="s">
        <v>284</v>
      </c>
      <c r="I271" s="7" t="s">
        <v>59</v>
      </c>
      <c r="J271" s="7" t="s">
        <v>550</v>
      </c>
      <c r="K271" s="7" t="s">
        <v>554</v>
      </c>
      <c r="L271" s="7" t="s">
        <v>77</v>
      </c>
      <c r="M271" s="7" t="s">
        <v>555</v>
      </c>
      <c r="N271" s="7" t="s">
        <v>556</v>
      </c>
      <c r="O271" s="7" t="s">
        <v>59</v>
      </c>
      <c r="P271" s="7" t="s">
        <v>519</v>
      </c>
      <c r="Q271" s="7" t="s">
        <v>282</v>
      </c>
      <c r="R271" s="8" t="s">
        <v>61</v>
      </c>
      <c r="S271" s="21">
        <v>21678400</v>
      </c>
      <c r="T271" s="21">
        <v>173760</v>
      </c>
      <c r="U271" s="3" t="str">
        <f>'!熔岩挂机奖励'!$D$1&amp;'!熔岩挂机奖励'!D269</f>
        <v>金币,0,1,108</v>
      </c>
      <c r="V271" s="1" t="str">
        <f>_xlfn.TEXTJOIN("|",TRUE,'!熔岩挂机奖励'!$E$1&amp;'!熔岩挂机奖励'!E269,'!熔岩挂机奖励'!$F$1&amp;'!熔岩挂机奖励'!F269,'!熔岩挂机奖励'!$G$1&amp;'!熔岩挂机奖励'!G269)</f>
        <v>道具,201004,1,270000|道具,201005,1,108000|道具,101010,1,108000</v>
      </c>
      <c r="W271" s="7">
        <v>0</v>
      </c>
      <c r="X271" s="7">
        <v>0</v>
      </c>
      <c r="Y271" s="7">
        <v>0</v>
      </c>
      <c r="Z271" s="7">
        <v>0</v>
      </c>
      <c r="AA271" s="7">
        <v>0</v>
      </c>
    </row>
    <row r="272" s="1" customFormat="1" ht="17.6" spans="1:27">
      <c r="A272" s="1">
        <v>268</v>
      </c>
      <c r="B272" s="1">
        <v>9</v>
      </c>
      <c r="C272" s="1">
        <v>28</v>
      </c>
      <c r="D272" s="1" t="s">
        <v>549</v>
      </c>
      <c r="E272" s="18">
        <v>0</v>
      </c>
      <c r="F272" s="1">
        <v>60</v>
      </c>
      <c r="G272" s="13" t="s">
        <v>536</v>
      </c>
      <c r="H272" s="7" t="s">
        <v>284</v>
      </c>
      <c r="I272" s="7" t="s">
        <v>59</v>
      </c>
      <c r="J272" s="7" t="s">
        <v>550</v>
      </c>
      <c r="K272" s="7" t="s">
        <v>554</v>
      </c>
      <c r="L272" s="7" t="s">
        <v>77</v>
      </c>
      <c r="M272" s="7" t="s">
        <v>555</v>
      </c>
      <c r="N272" s="7" t="s">
        <v>556</v>
      </c>
      <c r="O272" s="7" t="s">
        <v>59</v>
      </c>
      <c r="P272" s="7" t="s">
        <v>536</v>
      </c>
      <c r="Q272" s="7" t="s">
        <v>284</v>
      </c>
      <c r="R272" s="8" t="s">
        <v>59</v>
      </c>
      <c r="S272" s="21">
        <v>28674400</v>
      </c>
      <c r="T272" s="21">
        <v>213120</v>
      </c>
      <c r="U272" s="3" t="str">
        <f>'!熔岩挂机奖励'!$D$1&amp;'!熔岩挂机奖励'!D270</f>
        <v>金币,0,1,108</v>
      </c>
      <c r="V272" s="1" t="str">
        <f>_xlfn.TEXTJOIN("|",TRUE,'!熔岩挂机奖励'!$E$1&amp;'!熔岩挂机奖励'!E270,'!熔岩挂机奖励'!$F$1&amp;'!熔岩挂机奖励'!F270,'!熔岩挂机奖励'!$G$1&amp;'!熔岩挂机奖励'!G270)</f>
        <v>道具,201004,1,270000|道具,201005,1,108000|道具,101010,1,108000</v>
      </c>
      <c r="W272" s="7">
        <v>0</v>
      </c>
      <c r="X272" s="7">
        <v>0</v>
      </c>
      <c r="Y272" s="7">
        <v>0</v>
      </c>
      <c r="Z272" s="7">
        <v>0</v>
      </c>
      <c r="AA272" s="7">
        <v>0</v>
      </c>
    </row>
    <row r="273" s="1" customFormat="1" ht="17.6" spans="1:27">
      <c r="A273" s="1">
        <v>269</v>
      </c>
      <c r="B273" s="1">
        <v>9</v>
      </c>
      <c r="C273" s="1">
        <v>29</v>
      </c>
      <c r="D273" s="1" t="s">
        <v>549</v>
      </c>
      <c r="E273" s="18">
        <v>0</v>
      </c>
      <c r="F273" s="1">
        <v>60</v>
      </c>
      <c r="G273" s="13" t="s">
        <v>536</v>
      </c>
      <c r="H273" s="7" t="s">
        <v>284</v>
      </c>
      <c r="I273" s="7" t="s">
        <v>59</v>
      </c>
      <c r="J273" s="7" t="s">
        <v>527</v>
      </c>
      <c r="K273" s="7" t="s">
        <v>557</v>
      </c>
      <c r="L273" s="7" t="s">
        <v>59</v>
      </c>
      <c r="M273" s="7" t="s">
        <v>555</v>
      </c>
      <c r="N273" s="7" t="s">
        <v>558</v>
      </c>
      <c r="O273" s="7" t="s">
        <v>59</v>
      </c>
      <c r="P273" s="7" t="s">
        <v>536</v>
      </c>
      <c r="Q273" s="7" t="s">
        <v>284</v>
      </c>
      <c r="R273" s="8" t="s">
        <v>59</v>
      </c>
      <c r="S273" s="21">
        <v>29388400</v>
      </c>
      <c r="T273" s="21">
        <v>261120</v>
      </c>
      <c r="U273" s="3" t="str">
        <f>'!熔岩挂机奖励'!$D$1&amp;'!熔岩挂机奖励'!D271</f>
        <v>金币,0,1,108</v>
      </c>
      <c r="V273" s="1" t="str">
        <f>_xlfn.TEXTJOIN("|",TRUE,'!熔岩挂机奖励'!$E$1&amp;'!熔岩挂机奖励'!E271,'!熔岩挂机奖励'!$F$1&amp;'!熔岩挂机奖励'!F271,'!熔岩挂机奖励'!$G$1&amp;'!熔岩挂机奖励'!G271)</f>
        <v>道具,201004,1,270000|道具,201005,1,108000|道具,101010,1,108000</v>
      </c>
      <c r="W273" s="7">
        <v>0</v>
      </c>
      <c r="X273" s="7">
        <v>0</v>
      </c>
      <c r="Y273" s="7">
        <v>0</v>
      </c>
      <c r="Z273" s="7">
        <v>0</v>
      </c>
      <c r="AA273" s="7">
        <v>0</v>
      </c>
    </row>
    <row r="274" s="1" customFormat="1" ht="17.6" spans="1:27">
      <c r="A274" s="1">
        <v>270</v>
      </c>
      <c r="B274" s="1">
        <v>9</v>
      </c>
      <c r="C274" s="1">
        <v>30</v>
      </c>
      <c r="D274" s="1" t="s">
        <v>559</v>
      </c>
      <c r="E274" s="18">
        <v>2</v>
      </c>
      <c r="F274" s="1">
        <v>60</v>
      </c>
      <c r="G274" s="13" t="s">
        <v>536</v>
      </c>
      <c r="H274" s="7" t="s">
        <v>252</v>
      </c>
      <c r="I274" s="7" t="s">
        <v>59</v>
      </c>
      <c r="J274" s="7" t="s">
        <v>560</v>
      </c>
      <c r="K274" s="7" t="s">
        <v>561</v>
      </c>
      <c r="L274" s="7" t="s">
        <v>59</v>
      </c>
      <c r="M274" s="7" t="s">
        <v>562</v>
      </c>
      <c r="N274" s="7" t="s">
        <v>563</v>
      </c>
      <c r="O274" s="7" t="s">
        <v>59</v>
      </c>
      <c r="P274" s="7" t="s">
        <v>564</v>
      </c>
      <c r="Q274" s="7" t="s">
        <v>565</v>
      </c>
      <c r="R274" s="8" t="s">
        <v>59</v>
      </c>
      <c r="S274" s="21">
        <v>206535600</v>
      </c>
      <c r="T274" s="21">
        <v>562800</v>
      </c>
      <c r="U274" s="3" t="str">
        <f>'!熔岩挂机奖励'!$D$1&amp;'!熔岩挂机奖励'!D272</f>
        <v>金币,0,1,108</v>
      </c>
      <c r="V274" s="1" t="str">
        <f>_xlfn.TEXTJOIN("|",TRUE,'!熔岩挂机奖励'!$E$1&amp;'!熔岩挂机奖励'!E272,'!熔岩挂机奖励'!$F$1&amp;'!熔岩挂机奖励'!F272,'!熔岩挂机奖励'!$G$1&amp;'!熔岩挂机奖励'!G272)</f>
        <v>道具,201004,1,270000|道具,201005,1,108000|道具,101010,1,108000</v>
      </c>
      <c r="W274" s="7">
        <v>0</v>
      </c>
      <c r="X274" s="7">
        <v>0</v>
      </c>
      <c r="Y274" s="7">
        <v>0</v>
      </c>
      <c r="Z274" s="7">
        <v>0</v>
      </c>
      <c r="AA274" s="7">
        <v>0</v>
      </c>
    </row>
    <row r="275" s="1" customFormat="1" ht="17.6" spans="1:27">
      <c r="A275" s="1">
        <v>271</v>
      </c>
      <c r="B275" s="1">
        <v>10</v>
      </c>
      <c r="C275" s="1">
        <v>1</v>
      </c>
      <c r="D275" s="1" t="s">
        <v>57</v>
      </c>
      <c r="E275" s="18">
        <v>0</v>
      </c>
      <c r="F275" s="1">
        <v>60</v>
      </c>
      <c r="G275" s="13" t="s">
        <v>271</v>
      </c>
      <c r="H275" s="7" t="s">
        <v>64</v>
      </c>
      <c r="I275" s="7" t="s">
        <v>64</v>
      </c>
      <c r="J275" s="7" t="s">
        <v>58</v>
      </c>
      <c r="K275" s="7" t="s">
        <v>58</v>
      </c>
      <c r="L275" s="7" t="s">
        <v>77</v>
      </c>
      <c r="M275" s="7" t="s">
        <v>58</v>
      </c>
      <c r="N275" s="7" t="s">
        <v>58</v>
      </c>
      <c r="O275" s="7" t="s">
        <v>58</v>
      </c>
      <c r="P275" s="7" t="s">
        <v>58</v>
      </c>
      <c r="Q275" s="7" t="s">
        <v>58</v>
      </c>
      <c r="R275" s="8" t="s">
        <v>59</v>
      </c>
      <c r="S275" s="19">
        <v>13300</v>
      </c>
      <c r="T275" s="19">
        <v>51</v>
      </c>
      <c r="U275" s="3" t="str">
        <f>'!熔岩挂机奖励'!$D$1&amp;'!熔岩挂机奖励'!D273</f>
        <v>金币,0,1,110</v>
      </c>
      <c r="V275" s="1" t="str">
        <f>_xlfn.TEXTJOIN("|",TRUE,'!熔岩挂机奖励'!$E$1&amp;'!熔岩挂机奖励'!E273,'!熔岩挂机奖励'!$F$1&amp;'!熔岩挂机奖励'!F273,'!熔岩挂机奖励'!$G$1&amp;'!熔岩挂机奖励'!G273)</f>
        <v>道具,201004,1,275000|道具,201005,1,110000|道具,101010,1,110000</v>
      </c>
      <c r="W275" s="7">
        <v>0</v>
      </c>
      <c r="X275" s="7">
        <v>0</v>
      </c>
      <c r="Y275" s="7">
        <v>0</v>
      </c>
      <c r="Z275" s="7">
        <v>0</v>
      </c>
      <c r="AA275" s="7">
        <v>0</v>
      </c>
    </row>
    <row r="276" s="1" customFormat="1" ht="17.6" spans="1:27">
      <c r="A276" s="1">
        <v>272</v>
      </c>
      <c r="B276" s="1">
        <v>10</v>
      </c>
      <c r="C276" s="1">
        <v>2</v>
      </c>
      <c r="D276" s="1" t="s">
        <v>57</v>
      </c>
      <c r="E276" s="18">
        <v>0</v>
      </c>
      <c r="F276" s="1">
        <v>60</v>
      </c>
      <c r="G276" s="13" t="s">
        <v>271</v>
      </c>
      <c r="H276" s="7" t="s">
        <v>145</v>
      </c>
      <c r="I276" s="7" t="s">
        <v>64</v>
      </c>
      <c r="J276" s="7" t="s">
        <v>58</v>
      </c>
      <c r="K276" s="7" t="s">
        <v>58</v>
      </c>
      <c r="L276" s="7" t="s">
        <v>59</v>
      </c>
      <c r="M276" s="7" t="s">
        <v>225</v>
      </c>
      <c r="N276" s="7" t="s">
        <v>145</v>
      </c>
      <c r="O276" s="7" t="s">
        <v>64</v>
      </c>
      <c r="P276" s="7" t="s">
        <v>58</v>
      </c>
      <c r="Q276" s="7" t="s">
        <v>58</v>
      </c>
      <c r="R276" s="8" t="s">
        <v>59</v>
      </c>
      <c r="S276" s="19">
        <v>17946</v>
      </c>
      <c r="T276" s="19">
        <v>410</v>
      </c>
      <c r="U276" s="3" t="str">
        <f>'!熔岩挂机奖励'!$D$1&amp;'!熔岩挂机奖励'!D274</f>
        <v>金币,0,1,110</v>
      </c>
      <c r="V276" s="1" t="str">
        <f>_xlfn.TEXTJOIN("|",TRUE,'!熔岩挂机奖励'!$E$1&amp;'!熔岩挂机奖励'!E274,'!熔岩挂机奖励'!$F$1&amp;'!熔岩挂机奖励'!F274,'!熔岩挂机奖励'!$G$1&amp;'!熔岩挂机奖励'!G274)</f>
        <v>道具,201004,1,275000|道具,201005,1,110000|道具,101010,1,110000</v>
      </c>
      <c r="W276" s="7">
        <v>0</v>
      </c>
      <c r="X276" s="7">
        <v>0</v>
      </c>
      <c r="Y276" s="7">
        <v>0</v>
      </c>
      <c r="Z276" s="7">
        <v>0</v>
      </c>
      <c r="AA276" s="7">
        <v>0</v>
      </c>
    </row>
    <row r="277" s="1" customFormat="1" ht="17.6" spans="1:27">
      <c r="A277" s="1">
        <v>273</v>
      </c>
      <c r="B277" s="1">
        <v>10</v>
      </c>
      <c r="C277" s="1">
        <v>3</v>
      </c>
      <c r="D277" s="1" t="s">
        <v>57</v>
      </c>
      <c r="E277" s="18">
        <v>0</v>
      </c>
      <c r="F277" s="1">
        <v>60</v>
      </c>
      <c r="G277" s="13" t="s">
        <v>82</v>
      </c>
      <c r="H277" s="7" t="s">
        <v>165</v>
      </c>
      <c r="I277" s="7" t="s">
        <v>566</v>
      </c>
      <c r="J277" s="7" t="s">
        <v>58</v>
      </c>
      <c r="K277" s="7" t="s">
        <v>58</v>
      </c>
      <c r="L277" s="7" t="s">
        <v>59</v>
      </c>
      <c r="M277" s="7" t="s">
        <v>93</v>
      </c>
      <c r="N277" s="7" t="s">
        <v>61</v>
      </c>
      <c r="O277" s="7" t="s">
        <v>84</v>
      </c>
      <c r="P277" s="7" t="s">
        <v>58</v>
      </c>
      <c r="Q277" s="7" t="s">
        <v>58</v>
      </c>
      <c r="R277" s="8" t="s">
        <v>59</v>
      </c>
      <c r="S277" s="19">
        <v>77766</v>
      </c>
      <c r="T277" s="19">
        <v>1584</v>
      </c>
      <c r="U277" s="3" t="str">
        <f>'!熔岩挂机奖励'!$D$1&amp;'!熔岩挂机奖励'!D275</f>
        <v>金币,0,1,110</v>
      </c>
      <c r="V277" s="1" t="str">
        <f>_xlfn.TEXTJOIN("|",TRUE,'!熔岩挂机奖励'!$E$1&amp;'!熔岩挂机奖励'!E275,'!熔岩挂机奖励'!$F$1&amp;'!熔岩挂机奖励'!F275,'!熔岩挂机奖励'!$G$1&amp;'!熔岩挂机奖励'!G275)</f>
        <v>道具,201004,1,275000|道具,201005,1,110000|道具,101010,1,110000</v>
      </c>
      <c r="W277" s="7">
        <v>0</v>
      </c>
      <c r="X277" s="7">
        <v>0</v>
      </c>
      <c r="Y277" s="7">
        <v>0</v>
      </c>
      <c r="Z277" s="7">
        <v>0</v>
      </c>
      <c r="AA277" s="7">
        <v>0</v>
      </c>
    </row>
    <row r="278" s="1" customFormat="1" ht="17.6" spans="1:27">
      <c r="A278" s="1">
        <v>274</v>
      </c>
      <c r="B278" s="1">
        <v>10</v>
      </c>
      <c r="C278" s="1">
        <v>4</v>
      </c>
      <c r="D278" s="1" t="s">
        <v>57</v>
      </c>
      <c r="E278" s="18">
        <v>0</v>
      </c>
      <c r="F278" s="1">
        <v>60</v>
      </c>
      <c r="G278" s="13" t="s">
        <v>82</v>
      </c>
      <c r="H278" s="7" t="s">
        <v>165</v>
      </c>
      <c r="I278" s="7" t="s">
        <v>61</v>
      </c>
      <c r="J278" s="7" t="s">
        <v>58</v>
      </c>
      <c r="K278" s="7" t="s">
        <v>58</v>
      </c>
      <c r="L278" s="7" t="s">
        <v>59</v>
      </c>
      <c r="M278" s="7" t="s">
        <v>567</v>
      </c>
      <c r="N278" s="7" t="s">
        <v>98</v>
      </c>
      <c r="O278" s="7" t="s">
        <v>74</v>
      </c>
      <c r="P278" s="7" t="s">
        <v>58</v>
      </c>
      <c r="Q278" s="7" t="s">
        <v>58</v>
      </c>
      <c r="R278" s="8" t="s">
        <v>59</v>
      </c>
      <c r="S278" s="19">
        <v>66696</v>
      </c>
      <c r="T278" s="19">
        <v>5756</v>
      </c>
      <c r="U278" s="3" t="str">
        <f>'!熔岩挂机奖励'!$D$1&amp;'!熔岩挂机奖励'!D276</f>
        <v>金币,0,1,110</v>
      </c>
      <c r="V278" s="1" t="str">
        <f>_xlfn.TEXTJOIN("|",TRUE,'!熔岩挂机奖励'!$E$1&amp;'!熔岩挂机奖励'!E276,'!熔岩挂机奖励'!$F$1&amp;'!熔岩挂机奖励'!F276,'!熔岩挂机奖励'!$G$1&amp;'!熔岩挂机奖励'!G276)</f>
        <v>道具,201004,1,275000|道具,201005,1,110000|道具,101010,1,110000</v>
      </c>
      <c r="W278" s="7">
        <v>0</v>
      </c>
      <c r="X278" s="7">
        <v>0</v>
      </c>
      <c r="Y278" s="7">
        <v>0</v>
      </c>
      <c r="Z278" s="7">
        <v>0</v>
      </c>
      <c r="AA278" s="7">
        <v>0</v>
      </c>
    </row>
    <row r="279" s="1" customFormat="1" ht="17.6" spans="1:27">
      <c r="A279" s="1">
        <v>275</v>
      </c>
      <c r="B279" s="1">
        <v>10</v>
      </c>
      <c r="C279" s="1">
        <v>5</v>
      </c>
      <c r="D279" s="10">
        <v>203003</v>
      </c>
      <c r="E279" s="18">
        <v>1</v>
      </c>
      <c r="F279" s="1">
        <v>60</v>
      </c>
      <c r="G279" s="13" t="s">
        <v>58</v>
      </c>
      <c r="H279" s="7" t="s">
        <v>58</v>
      </c>
      <c r="I279" s="7" t="s">
        <v>59</v>
      </c>
      <c r="J279" s="7" t="s">
        <v>127</v>
      </c>
      <c r="K279" s="7" t="s">
        <v>295</v>
      </c>
      <c r="L279" s="7" t="s">
        <v>64</v>
      </c>
      <c r="M279" s="7" t="s">
        <v>58</v>
      </c>
      <c r="N279" s="7" t="s">
        <v>58</v>
      </c>
      <c r="O279" s="7" t="s">
        <v>59</v>
      </c>
      <c r="P279" s="7" t="s">
        <v>58</v>
      </c>
      <c r="Q279" s="7" t="s">
        <v>58</v>
      </c>
      <c r="R279" s="8" t="s">
        <v>59</v>
      </c>
      <c r="S279" s="19">
        <v>1260000</v>
      </c>
      <c r="T279" s="19">
        <v>4200</v>
      </c>
      <c r="U279" s="3" t="str">
        <f>'!熔岩挂机奖励'!$D$1&amp;'!熔岩挂机奖励'!D277</f>
        <v>金币,0,1,110</v>
      </c>
      <c r="V279" s="1" t="str">
        <f>_xlfn.TEXTJOIN("|",TRUE,'!熔岩挂机奖励'!$E$1&amp;'!熔岩挂机奖励'!E277,'!熔岩挂机奖励'!$F$1&amp;'!熔岩挂机奖励'!F277,'!熔岩挂机奖励'!$G$1&amp;'!熔岩挂机奖励'!G277)</f>
        <v>道具,201004,1,275000|道具,201005,1,110000|道具,101010,1,110000</v>
      </c>
      <c r="W279" s="7">
        <v>0</v>
      </c>
      <c r="X279" s="7">
        <v>0</v>
      </c>
      <c r="Y279" s="7">
        <v>0</v>
      </c>
      <c r="Z279" s="7">
        <v>0</v>
      </c>
      <c r="AA279" s="7">
        <v>0</v>
      </c>
    </row>
    <row r="280" s="1" customFormat="1" ht="17.6" spans="1:27">
      <c r="A280" s="1">
        <v>276</v>
      </c>
      <c r="B280" s="1">
        <v>10</v>
      </c>
      <c r="C280" s="1">
        <v>6</v>
      </c>
      <c r="D280" s="1" t="s">
        <v>57</v>
      </c>
      <c r="E280" s="18">
        <v>0</v>
      </c>
      <c r="F280" s="1">
        <v>60</v>
      </c>
      <c r="G280" s="13" t="s">
        <v>82</v>
      </c>
      <c r="H280" s="7" t="s">
        <v>148</v>
      </c>
      <c r="I280" s="7" t="s">
        <v>87</v>
      </c>
      <c r="J280" s="7" t="s">
        <v>58</v>
      </c>
      <c r="K280" s="7" t="s">
        <v>58</v>
      </c>
      <c r="L280" s="7" t="s">
        <v>58</v>
      </c>
      <c r="M280" s="7" t="s">
        <v>83</v>
      </c>
      <c r="N280" s="7" t="s">
        <v>149</v>
      </c>
      <c r="O280" s="7" t="s">
        <v>135</v>
      </c>
      <c r="P280" s="7" t="s">
        <v>58</v>
      </c>
      <c r="Q280" s="7" t="s">
        <v>58</v>
      </c>
      <c r="R280" s="8" t="s">
        <v>58</v>
      </c>
      <c r="S280" s="19">
        <v>333060</v>
      </c>
      <c r="T280" s="19">
        <v>11780</v>
      </c>
      <c r="U280" s="3" t="str">
        <f>'!熔岩挂机奖励'!$D$1&amp;'!熔岩挂机奖励'!D278</f>
        <v>金币,0,1,112</v>
      </c>
      <c r="V280" s="1" t="str">
        <f>_xlfn.TEXTJOIN("|",TRUE,'!熔岩挂机奖励'!$E$1&amp;'!熔岩挂机奖励'!E278,'!熔岩挂机奖励'!$F$1&amp;'!熔岩挂机奖励'!F278,'!熔岩挂机奖励'!$G$1&amp;'!熔岩挂机奖励'!G278)</f>
        <v>道具,201004,1,280000|道具,201005,1,112000|道具,101010,1,112000</v>
      </c>
      <c r="W280" s="7">
        <v>0</v>
      </c>
      <c r="X280" s="7">
        <v>0</v>
      </c>
      <c r="Y280" s="7">
        <v>0</v>
      </c>
      <c r="Z280" s="7">
        <v>0</v>
      </c>
      <c r="AA280" s="7">
        <v>0</v>
      </c>
    </row>
    <row r="281" s="1" customFormat="1" ht="17.6" spans="1:27">
      <c r="A281" s="1">
        <v>277</v>
      </c>
      <c r="B281" s="1">
        <v>10</v>
      </c>
      <c r="C281" s="1">
        <v>7</v>
      </c>
      <c r="D281" s="1" t="s">
        <v>57</v>
      </c>
      <c r="E281" s="18">
        <v>0</v>
      </c>
      <c r="F281" s="1">
        <v>60</v>
      </c>
      <c r="G281" s="13" t="s">
        <v>82</v>
      </c>
      <c r="H281" s="7" t="s">
        <v>148</v>
      </c>
      <c r="I281" s="7" t="s">
        <v>87</v>
      </c>
      <c r="J281" s="7" t="s">
        <v>58</v>
      </c>
      <c r="K281" s="7" t="s">
        <v>58</v>
      </c>
      <c r="L281" s="7" t="s">
        <v>58</v>
      </c>
      <c r="M281" s="7" t="s">
        <v>83</v>
      </c>
      <c r="N281" s="7" t="s">
        <v>149</v>
      </c>
      <c r="O281" s="7" t="s">
        <v>135</v>
      </c>
      <c r="P281" s="7" t="s">
        <v>82</v>
      </c>
      <c r="Q281" s="7" t="s">
        <v>148</v>
      </c>
      <c r="R281" s="8" t="s">
        <v>87</v>
      </c>
      <c r="S281" s="19">
        <v>629460</v>
      </c>
      <c r="T281" s="19">
        <v>12560</v>
      </c>
      <c r="U281" s="3" t="str">
        <f>'!熔岩挂机奖励'!$D$1&amp;'!熔岩挂机奖励'!D279</f>
        <v>金币,0,1,112</v>
      </c>
      <c r="V281" s="1" t="str">
        <f>_xlfn.TEXTJOIN("|",TRUE,'!熔岩挂机奖励'!$E$1&amp;'!熔岩挂机奖励'!E279,'!熔岩挂机奖励'!$F$1&amp;'!熔岩挂机奖励'!F279,'!熔岩挂机奖励'!$G$1&amp;'!熔岩挂机奖励'!G279)</f>
        <v>道具,201004,1,280000|道具,201005,1,112000|道具,101010,1,112000</v>
      </c>
      <c r="W281" s="7">
        <v>0</v>
      </c>
      <c r="X281" s="7">
        <v>0</v>
      </c>
      <c r="Y281" s="7">
        <v>0</v>
      </c>
      <c r="Z281" s="7">
        <v>0</v>
      </c>
      <c r="AA281" s="7">
        <v>0</v>
      </c>
    </row>
    <row r="282" s="1" customFormat="1" ht="17.6" spans="1:27">
      <c r="A282" s="1">
        <v>278</v>
      </c>
      <c r="B282" s="1">
        <v>10</v>
      </c>
      <c r="C282" s="1">
        <v>8</v>
      </c>
      <c r="D282" s="1" t="s">
        <v>57</v>
      </c>
      <c r="E282" s="18">
        <v>0</v>
      </c>
      <c r="F282" s="1">
        <v>60</v>
      </c>
      <c r="G282" s="13" t="s">
        <v>82</v>
      </c>
      <c r="H282" s="7" t="s">
        <v>148</v>
      </c>
      <c r="I282" s="7" t="s">
        <v>87</v>
      </c>
      <c r="J282" s="7" t="s">
        <v>93</v>
      </c>
      <c r="K282" s="7" t="s">
        <v>148</v>
      </c>
      <c r="L282" s="7" t="s">
        <v>87</v>
      </c>
      <c r="M282" s="7" t="s">
        <v>83</v>
      </c>
      <c r="N282" s="7" t="s">
        <v>149</v>
      </c>
      <c r="O282" s="7" t="s">
        <v>135</v>
      </c>
      <c r="P282" s="7" t="s">
        <v>82</v>
      </c>
      <c r="Q282" s="7" t="s">
        <v>148</v>
      </c>
      <c r="R282" s="8" t="s">
        <v>165</v>
      </c>
      <c r="S282" s="19">
        <v>792324</v>
      </c>
      <c r="T282" s="19">
        <v>17350</v>
      </c>
      <c r="U282" s="3" t="str">
        <f>'!熔岩挂机奖励'!$D$1&amp;'!熔岩挂机奖励'!D280</f>
        <v>金币,0,1,112</v>
      </c>
      <c r="V282" s="1" t="str">
        <f>_xlfn.TEXTJOIN("|",TRUE,'!熔岩挂机奖励'!$E$1&amp;'!熔岩挂机奖励'!E280,'!熔岩挂机奖励'!$F$1&amp;'!熔岩挂机奖励'!F280,'!熔岩挂机奖励'!$G$1&amp;'!熔岩挂机奖励'!G280)</f>
        <v>道具,201004,1,280000|道具,201005,1,112000|道具,101010,1,112000</v>
      </c>
      <c r="W282" s="7">
        <v>0</v>
      </c>
      <c r="X282" s="7">
        <v>0</v>
      </c>
      <c r="Y282" s="7">
        <v>0</v>
      </c>
      <c r="Z282" s="7">
        <v>0</v>
      </c>
      <c r="AA282" s="7">
        <v>0</v>
      </c>
    </row>
    <row r="283" s="1" customFormat="1" ht="17.6" spans="1:27">
      <c r="A283" s="1">
        <v>279</v>
      </c>
      <c r="B283" s="1">
        <v>10</v>
      </c>
      <c r="C283" s="1">
        <v>9</v>
      </c>
      <c r="D283" s="1" t="s">
        <v>57</v>
      </c>
      <c r="E283" s="18">
        <v>0</v>
      </c>
      <c r="F283" s="1">
        <v>60</v>
      </c>
      <c r="G283" s="13" t="s">
        <v>82</v>
      </c>
      <c r="H283" s="7" t="s">
        <v>150</v>
      </c>
      <c r="I283" s="7" t="s">
        <v>165</v>
      </c>
      <c r="J283" s="7" t="s">
        <v>93</v>
      </c>
      <c r="K283" s="7" t="s">
        <v>150</v>
      </c>
      <c r="L283" s="7" t="s">
        <v>165</v>
      </c>
      <c r="M283" s="7" t="s">
        <v>83</v>
      </c>
      <c r="N283" s="7" t="s">
        <v>152</v>
      </c>
      <c r="O283" s="7" t="s">
        <v>88</v>
      </c>
      <c r="P283" s="7" t="s">
        <v>82</v>
      </c>
      <c r="Q283" s="7" t="s">
        <v>150</v>
      </c>
      <c r="R283" s="8" t="s">
        <v>165</v>
      </c>
      <c r="S283" s="19">
        <v>1200108</v>
      </c>
      <c r="T283" s="19">
        <v>27180</v>
      </c>
      <c r="U283" s="3" t="str">
        <f>'!熔岩挂机奖励'!$D$1&amp;'!熔岩挂机奖励'!D281</f>
        <v>金币,0,1,112</v>
      </c>
      <c r="V283" s="1" t="str">
        <f>_xlfn.TEXTJOIN("|",TRUE,'!熔岩挂机奖励'!$E$1&amp;'!熔岩挂机奖励'!E281,'!熔岩挂机奖励'!$F$1&amp;'!熔岩挂机奖励'!F281,'!熔岩挂机奖励'!$G$1&amp;'!熔岩挂机奖励'!G281)</f>
        <v>道具,201004,1,280000|道具,201005,1,112000|道具,101010,1,112000</v>
      </c>
      <c r="W283" s="7">
        <v>0</v>
      </c>
      <c r="X283" s="7">
        <v>0</v>
      </c>
      <c r="Y283" s="7">
        <v>0</v>
      </c>
      <c r="Z283" s="7">
        <v>0</v>
      </c>
      <c r="AA283" s="7">
        <v>0</v>
      </c>
    </row>
    <row r="284" s="1" customFormat="1" ht="17.6" spans="1:27">
      <c r="A284" s="1">
        <v>280</v>
      </c>
      <c r="B284" s="1">
        <v>10</v>
      </c>
      <c r="C284" s="1">
        <v>10</v>
      </c>
      <c r="D284" s="10">
        <v>201014</v>
      </c>
      <c r="E284" s="18">
        <v>2</v>
      </c>
      <c r="F284" s="1">
        <v>60</v>
      </c>
      <c r="G284" s="13" t="s">
        <v>58</v>
      </c>
      <c r="H284" s="7" t="s">
        <v>58</v>
      </c>
      <c r="I284" s="7" t="s">
        <v>58</v>
      </c>
      <c r="J284" s="7" t="s">
        <v>58</v>
      </c>
      <c r="K284" s="7" t="s">
        <v>58</v>
      </c>
      <c r="L284" s="7" t="s">
        <v>58</v>
      </c>
      <c r="M284" s="7" t="s">
        <v>471</v>
      </c>
      <c r="N284" s="7" t="s">
        <v>515</v>
      </c>
      <c r="O284" s="7" t="s">
        <v>64</v>
      </c>
      <c r="P284" s="7" t="s">
        <v>58</v>
      </c>
      <c r="Q284" s="7" t="s">
        <v>58</v>
      </c>
      <c r="R284" s="8" t="s">
        <v>58</v>
      </c>
      <c r="S284" s="19">
        <v>1728000</v>
      </c>
      <c r="T284" s="19">
        <v>8640</v>
      </c>
      <c r="U284" s="3" t="str">
        <f>'!熔岩挂机奖励'!$D$1&amp;'!熔岩挂机奖励'!D282</f>
        <v>金币,0,1,112</v>
      </c>
      <c r="V284" s="1" t="str">
        <f>_xlfn.TEXTJOIN("|",TRUE,'!熔岩挂机奖励'!$E$1&amp;'!熔岩挂机奖励'!E282,'!熔岩挂机奖励'!$F$1&amp;'!熔岩挂机奖励'!F282,'!熔岩挂机奖励'!$G$1&amp;'!熔岩挂机奖励'!G282)</f>
        <v>道具,201004,1,280000|道具,201005,1,112000|道具,101010,1,112000</v>
      </c>
      <c r="W284" s="7">
        <v>0</v>
      </c>
      <c r="X284" s="7">
        <v>0</v>
      </c>
      <c r="Y284" s="7">
        <v>0</v>
      </c>
      <c r="Z284" s="7">
        <v>0</v>
      </c>
      <c r="AA284" s="7">
        <v>0</v>
      </c>
    </row>
    <row r="285" s="1" customFormat="1" ht="17.6" spans="1:27">
      <c r="A285" s="1">
        <v>281</v>
      </c>
      <c r="B285" s="1">
        <v>10</v>
      </c>
      <c r="C285" s="1">
        <v>11</v>
      </c>
      <c r="D285" s="1" t="s">
        <v>568</v>
      </c>
      <c r="E285" s="18">
        <v>0</v>
      </c>
      <c r="F285" s="1">
        <v>60</v>
      </c>
      <c r="G285" s="13" t="s">
        <v>569</v>
      </c>
      <c r="H285" s="7" t="s">
        <v>276</v>
      </c>
      <c r="I285" s="7" t="s">
        <v>61</v>
      </c>
      <c r="J285" s="7" t="s">
        <v>570</v>
      </c>
      <c r="K285" s="7" t="s">
        <v>276</v>
      </c>
      <c r="L285" s="7" t="s">
        <v>59</v>
      </c>
      <c r="M285" s="7" t="s">
        <v>58</v>
      </c>
      <c r="N285" s="7" t="s">
        <v>58</v>
      </c>
      <c r="O285" s="7" t="s">
        <v>58</v>
      </c>
      <c r="P285" s="7" t="s">
        <v>408</v>
      </c>
      <c r="Q285" s="7" t="s">
        <v>571</v>
      </c>
      <c r="R285" s="8" t="s">
        <v>192</v>
      </c>
      <c r="S285" s="19">
        <v>2676000</v>
      </c>
      <c r="T285" s="19">
        <v>29056</v>
      </c>
      <c r="U285" s="3" t="str">
        <f>'!熔岩挂机奖励'!$D$1&amp;'!熔岩挂机奖励'!D283</f>
        <v>金币,0,1,114</v>
      </c>
      <c r="V285" s="1" t="str">
        <f>_xlfn.TEXTJOIN("|",TRUE,'!熔岩挂机奖励'!$E$1&amp;'!熔岩挂机奖励'!E283,'!熔岩挂机奖励'!$F$1&amp;'!熔岩挂机奖励'!F283,'!熔岩挂机奖励'!$G$1&amp;'!熔岩挂机奖励'!G283)</f>
        <v>道具,201004,1,285000|道具,201005,1,114000|道具,101010,1,114000</v>
      </c>
      <c r="W285" s="7">
        <v>0</v>
      </c>
      <c r="X285" s="7">
        <v>0</v>
      </c>
      <c r="Y285" s="7">
        <v>0</v>
      </c>
      <c r="Z285" s="7">
        <v>0</v>
      </c>
      <c r="AA285" s="7">
        <v>0</v>
      </c>
    </row>
    <row r="286" s="1" customFormat="1" ht="17.6" spans="1:27">
      <c r="A286" s="1">
        <v>282</v>
      </c>
      <c r="B286" s="1">
        <v>10</v>
      </c>
      <c r="C286" s="1">
        <v>12</v>
      </c>
      <c r="D286" s="1" t="s">
        <v>568</v>
      </c>
      <c r="E286" s="18">
        <v>0</v>
      </c>
      <c r="F286" s="1">
        <v>60</v>
      </c>
      <c r="G286" s="13" t="s">
        <v>569</v>
      </c>
      <c r="H286" s="7" t="s">
        <v>134</v>
      </c>
      <c r="I286" s="7" t="s">
        <v>61</v>
      </c>
      <c r="J286" s="7" t="s">
        <v>570</v>
      </c>
      <c r="K286" s="7" t="s">
        <v>134</v>
      </c>
      <c r="L286" s="7" t="s">
        <v>59</v>
      </c>
      <c r="M286" s="7" t="s">
        <v>572</v>
      </c>
      <c r="N286" s="7" t="s">
        <v>435</v>
      </c>
      <c r="O286" s="7" t="s">
        <v>227</v>
      </c>
      <c r="P286" s="7" t="s">
        <v>408</v>
      </c>
      <c r="Q286" s="7" t="s">
        <v>573</v>
      </c>
      <c r="R286" s="8" t="s">
        <v>409</v>
      </c>
      <c r="S286" s="19">
        <v>3979600</v>
      </c>
      <c r="T286" s="19">
        <v>43584</v>
      </c>
      <c r="U286" s="3" t="str">
        <f>'!熔岩挂机奖励'!$D$1&amp;'!熔岩挂机奖励'!D284</f>
        <v>金币,0,1,114</v>
      </c>
      <c r="V286" s="1" t="str">
        <f>_xlfn.TEXTJOIN("|",TRUE,'!熔岩挂机奖励'!$E$1&amp;'!熔岩挂机奖励'!E284,'!熔岩挂机奖励'!$F$1&amp;'!熔岩挂机奖励'!F284,'!熔岩挂机奖励'!$G$1&amp;'!熔岩挂机奖励'!G284)</f>
        <v>道具,201004,1,285000|道具,201005,1,114000|道具,101010,1,114000</v>
      </c>
      <c r="W286" s="7">
        <v>0</v>
      </c>
      <c r="X286" s="7">
        <v>0</v>
      </c>
      <c r="Y286" s="7">
        <v>0</v>
      </c>
      <c r="Z286" s="7">
        <v>0</v>
      </c>
      <c r="AA286" s="7">
        <v>0</v>
      </c>
    </row>
    <row r="287" s="1" customFormat="1" ht="17.6" spans="1:27">
      <c r="A287" s="1">
        <v>283</v>
      </c>
      <c r="B287" s="1">
        <v>10</v>
      </c>
      <c r="C287" s="1">
        <v>13</v>
      </c>
      <c r="D287" s="1" t="s">
        <v>568</v>
      </c>
      <c r="E287" s="18">
        <v>0</v>
      </c>
      <c r="F287" s="1">
        <v>60</v>
      </c>
      <c r="G287" s="13" t="s">
        <v>569</v>
      </c>
      <c r="H287" s="7" t="s">
        <v>148</v>
      </c>
      <c r="I287" s="7" t="s">
        <v>61</v>
      </c>
      <c r="J287" s="7" t="s">
        <v>570</v>
      </c>
      <c r="K287" s="7" t="s">
        <v>148</v>
      </c>
      <c r="L287" s="7" t="s">
        <v>59</v>
      </c>
      <c r="M287" s="7" t="s">
        <v>572</v>
      </c>
      <c r="N287" s="7" t="s">
        <v>574</v>
      </c>
      <c r="O287" s="7" t="s">
        <v>227</v>
      </c>
      <c r="P287" s="7" t="s">
        <v>575</v>
      </c>
      <c r="Q287" s="7" t="s">
        <v>576</v>
      </c>
      <c r="R287" s="8" t="s">
        <v>577</v>
      </c>
      <c r="S287" s="19">
        <v>6997200</v>
      </c>
      <c r="T287" s="19">
        <v>68448</v>
      </c>
      <c r="U287" s="3" t="str">
        <f>'!熔岩挂机奖励'!$D$1&amp;'!熔岩挂机奖励'!D285</f>
        <v>金币,0,1,114</v>
      </c>
      <c r="V287" s="1" t="str">
        <f>_xlfn.TEXTJOIN("|",TRUE,'!熔岩挂机奖励'!$E$1&amp;'!熔岩挂机奖励'!E285,'!熔岩挂机奖励'!$F$1&amp;'!熔岩挂机奖励'!F285,'!熔岩挂机奖励'!$G$1&amp;'!熔岩挂机奖励'!G285)</f>
        <v>道具,201004,1,285000|道具,201005,1,114000|道具,101010,1,114000</v>
      </c>
      <c r="W287" s="7">
        <v>0</v>
      </c>
      <c r="X287" s="7">
        <v>0</v>
      </c>
      <c r="Y287" s="7">
        <v>0</v>
      </c>
      <c r="Z287" s="7">
        <v>0</v>
      </c>
      <c r="AA287" s="7">
        <v>0</v>
      </c>
    </row>
    <row r="288" s="1" customFormat="1" ht="17.6" spans="1:27">
      <c r="A288" s="1">
        <v>284</v>
      </c>
      <c r="B288" s="1">
        <v>10</v>
      </c>
      <c r="C288" s="1">
        <v>14</v>
      </c>
      <c r="D288" s="1" t="s">
        <v>568</v>
      </c>
      <c r="E288" s="18">
        <v>0</v>
      </c>
      <c r="F288" s="1">
        <v>60</v>
      </c>
      <c r="G288" s="13" t="s">
        <v>569</v>
      </c>
      <c r="H288" s="7" t="s">
        <v>148</v>
      </c>
      <c r="I288" s="7" t="s">
        <v>61</v>
      </c>
      <c r="J288" s="7" t="s">
        <v>570</v>
      </c>
      <c r="K288" s="7" t="s">
        <v>148</v>
      </c>
      <c r="L288" s="7" t="s">
        <v>59</v>
      </c>
      <c r="M288" s="7" t="s">
        <v>570</v>
      </c>
      <c r="N288" s="7" t="s">
        <v>148</v>
      </c>
      <c r="O288" s="7" t="s">
        <v>61</v>
      </c>
      <c r="P288" s="7" t="s">
        <v>578</v>
      </c>
      <c r="Q288" s="7" t="s">
        <v>579</v>
      </c>
      <c r="R288" s="8" t="s">
        <v>133</v>
      </c>
      <c r="S288" s="19">
        <v>10049600</v>
      </c>
      <c r="T288" s="19">
        <v>97024</v>
      </c>
      <c r="U288" s="3" t="str">
        <f>'!熔岩挂机奖励'!$D$1&amp;'!熔岩挂机奖励'!D286</f>
        <v>金币,0,1,114</v>
      </c>
      <c r="V288" s="1" t="str">
        <f>_xlfn.TEXTJOIN("|",TRUE,'!熔岩挂机奖励'!$E$1&amp;'!熔岩挂机奖励'!E286,'!熔岩挂机奖励'!$F$1&amp;'!熔岩挂机奖励'!F286,'!熔岩挂机奖励'!$G$1&amp;'!熔岩挂机奖励'!G286)</f>
        <v>道具,201004,1,285000|道具,201005,1,114000|道具,101010,1,114000</v>
      </c>
      <c r="W288" s="7">
        <v>0</v>
      </c>
      <c r="X288" s="7">
        <v>0</v>
      </c>
      <c r="Y288" s="7">
        <v>0</v>
      </c>
      <c r="Z288" s="7">
        <v>0</v>
      </c>
      <c r="AA288" s="7">
        <v>0</v>
      </c>
    </row>
    <row r="289" s="1" customFormat="1" ht="17.6" spans="1:27">
      <c r="A289" s="1">
        <v>285</v>
      </c>
      <c r="B289" s="1">
        <v>10</v>
      </c>
      <c r="C289" s="1">
        <v>15</v>
      </c>
      <c r="D289" s="10">
        <v>203004</v>
      </c>
      <c r="E289" s="18">
        <v>1</v>
      </c>
      <c r="F289" s="1">
        <v>60</v>
      </c>
      <c r="G289" s="13" t="s">
        <v>58</v>
      </c>
      <c r="H289" s="7" t="s">
        <v>58</v>
      </c>
      <c r="I289" s="7" t="s">
        <v>59</v>
      </c>
      <c r="J289" s="7" t="s">
        <v>314</v>
      </c>
      <c r="K289" s="7" t="s">
        <v>231</v>
      </c>
      <c r="L289" s="7" t="s">
        <v>64</v>
      </c>
      <c r="M289" s="7" t="s">
        <v>58</v>
      </c>
      <c r="N289" s="7" t="s">
        <v>58</v>
      </c>
      <c r="O289" s="7" t="s">
        <v>59</v>
      </c>
      <c r="P289" s="7" t="s">
        <v>58</v>
      </c>
      <c r="Q289" s="7" t="s">
        <v>58</v>
      </c>
      <c r="R289" s="8" t="s">
        <v>59</v>
      </c>
      <c r="S289" s="19">
        <v>6600000</v>
      </c>
      <c r="T289" s="19">
        <v>6720</v>
      </c>
      <c r="U289" s="3" t="str">
        <f>'!熔岩挂机奖励'!$D$1&amp;'!熔岩挂机奖励'!D287</f>
        <v>金币,0,1,114</v>
      </c>
      <c r="V289" s="1" t="str">
        <f>_xlfn.TEXTJOIN("|",TRUE,'!熔岩挂机奖励'!$E$1&amp;'!熔岩挂机奖励'!E287,'!熔岩挂机奖励'!$F$1&amp;'!熔岩挂机奖励'!F287,'!熔岩挂机奖励'!$G$1&amp;'!熔岩挂机奖励'!G287)</f>
        <v>道具,201004,1,285000|道具,201005,1,114000|道具,101010,1,114000</v>
      </c>
      <c r="W289" s="7">
        <v>0</v>
      </c>
      <c r="X289" s="7">
        <v>0</v>
      </c>
      <c r="Y289" s="7">
        <v>0</v>
      </c>
      <c r="Z289" s="7">
        <v>0</v>
      </c>
      <c r="AA289" s="7">
        <v>0</v>
      </c>
    </row>
    <row r="290" s="1" customFormat="1" ht="17.6" spans="1:27">
      <c r="A290" s="1">
        <v>286</v>
      </c>
      <c r="B290" s="1">
        <v>10</v>
      </c>
      <c r="C290" s="1">
        <v>16</v>
      </c>
      <c r="D290" s="1" t="s">
        <v>568</v>
      </c>
      <c r="E290" s="18">
        <v>0</v>
      </c>
      <c r="F290" s="1">
        <v>60</v>
      </c>
      <c r="G290" s="13" t="s">
        <v>580</v>
      </c>
      <c r="H290" s="7" t="s">
        <v>346</v>
      </c>
      <c r="I290" s="7" t="s">
        <v>100</v>
      </c>
      <c r="J290" s="7" t="s">
        <v>570</v>
      </c>
      <c r="K290" s="7" t="s">
        <v>581</v>
      </c>
      <c r="L290" s="7" t="s">
        <v>61</v>
      </c>
      <c r="M290" s="7" t="s">
        <v>582</v>
      </c>
      <c r="N290" s="7" t="s">
        <v>344</v>
      </c>
      <c r="O290" s="7" t="s">
        <v>64</v>
      </c>
      <c r="P290" s="7" t="s">
        <v>246</v>
      </c>
      <c r="Q290" s="7" t="s">
        <v>247</v>
      </c>
      <c r="R290" s="8" t="s">
        <v>145</v>
      </c>
      <c r="S290" s="19">
        <v>13028400</v>
      </c>
      <c r="T290" s="19">
        <v>120192</v>
      </c>
      <c r="U290" s="3" t="str">
        <f>'!熔岩挂机奖励'!$D$1&amp;'!熔岩挂机奖励'!D288</f>
        <v>金币,0,1,116</v>
      </c>
      <c r="V290" s="1" t="str">
        <f>_xlfn.TEXTJOIN("|",TRUE,'!熔岩挂机奖励'!$E$1&amp;'!熔岩挂机奖励'!E288,'!熔岩挂机奖励'!$F$1&amp;'!熔岩挂机奖励'!F288,'!熔岩挂机奖励'!$G$1&amp;'!熔岩挂机奖励'!G288)</f>
        <v>道具,201004,1,290000|道具,201005,1,116000|道具,101010,1,116000</v>
      </c>
      <c r="W290" s="7">
        <v>0</v>
      </c>
      <c r="X290" s="7">
        <v>0</v>
      </c>
      <c r="Y290" s="7">
        <v>0</v>
      </c>
      <c r="Z290" s="7">
        <v>0</v>
      </c>
      <c r="AA290" s="7">
        <v>0</v>
      </c>
    </row>
    <row r="291" s="1" customFormat="1" ht="17.6" spans="1:27">
      <c r="A291" s="1">
        <v>287</v>
      </c>
      <c r="B291" s="1">
        <v>10</v>
      </c>
      <c r="C291" s="1">
        <v>17</v>
      </c>
      <c r="D291" s="1" t="s">
        <v>568</v>
      </c>
      <c r="E291" s="18">
        <v>0</v>
      </c>
      <c r="F291" s="1">
        <v>60</v>
      </c>
      <c r="G291" s="13" t="s">
        <v>569</v>
      </c>
      <c r="H291" s="7" t="s">
        <v>583</v>
      </c>
      <c r="I291" s="7" t="s">
        <v>61</v>
      </c>
      <c r="J291" s="7" t="s">
        <v>570</v>
      </c>
      <c r="K291" s="7" t="s">
        <v>583</v>
      </c>
      <c r="L291" s="7" t="s">
        <v>61</v>
      </c>
      <c r="M291" s="7" t="s">
        <v>570</v>
      </c>
      <c r="N291" s="7" t="s">
        <v>583</v>
      </c>
      <c r="O291" s="7" t="s">
        <v>61</v>
      </c>
      <c r="P291" s="7" t="s">
        <v>584</v>
      </c>
      <c r="Q291" s="7" t="s">
        <v>585</v>
      </c>
      <c r="R291" s="8" t="s">
        <v>446</v>
      </c>
      <c r="S291" s="19">
        <v>21225600</v>
      </c>
      <c r="T291" s="19">
        <v>193088</v>
      </c>
      <c r="U291" s="3" t="str">
        <f>'!熔岩挂机奖励'!$D$1&amp;'!熔岩挂机奖励'!D289</f>
        <v>金币,0,1,116</v>
      </c>
      <c r="V291" s="1" t="str">
        <f>_xlfn.TEXTJOIN("|",TRUE,'!熔岩挂机奖励'!$E$1&amp;'!熔岩挂机奖励'!E289,'!熔岩挂机奖励'!$F$1&amp;'!熔岩挂机奖励'!F289,'!熔岩挂机奖励'!$G$1&amp;'!熔岩挂机奖励'!G289)</f>
        <v>道具,201004,1,290000|道具,201005,1,116000|道具,101010,1,116000</v>
      </c>
      <c r="W291" s="7">
        <v>0</v>
      </c>
      <c r="X291" s="7">
        <v>0</v>
      </c>
      <c r="Y291" s="7">
        <v>0</v>
      </c>
      <c r="Z291" s="7">
        <v>0</v>
      </c>
      <c r="AA291" s="7">
        <v>0</v>
      </c>
    </row>
    <row r="292" s="1" customFormat="1" ht="17.6" spans="1:27">
      <c r="A292" s="1">
        <v>288</v>
      </c>
      <c r="B292" s="1">
        <v>10</v>
      </c>
      <c r="C292" s="1">
        <v>18</v>
      </c>
      <c r="D292" s="1" t="s">
        <v>568</v>
      </c>
      <c r="E292" s="18">
        <v>0</v>
      </c>
      <c r="F292" s="1">
        <v>60</v>
      </c>
      <c r="G292" s="13" t="s">
        <v>586</v>
      </c>
      <c r="H292" s="7" t="s">
        <v>442</v>
      </c>
      <c r="I292" s="7" t="s">
        <v>59</v>
      </c>
      <c r="J292" s="7" t="s">
        <v>587</v>
      </c>
      <c r="K292" s="7" t="s">
        <v>442</v>
      </c>
      <c r="L292" s="7" t="s">
        <v>59</v>
      </c>
      <c r="M292" s="7" t="s">
        <v>570</v>
      </c>
      <c r="N292" s="7" t="s">
        <v>583</v>
      </c>
      <c r="O292" s="7" t="s">
        <v>61</v>
      </c>
      <c r="P292" s="7" t="s">
        <v>588</v>
      </c>
      <c r="Q292" s="7" t="s">
        <v>589</v>
      </c>
      <c r="R292" s="8" t="s">
        <v>85</v>
      </c>
      <c r="S292" s="19">
        <v>31442400</v>
      </c>
      <c r="T292" s="19">
        <v>286464</v>
      </c>
      <c r="U292" s="3" t="str">
        <f>'!熔岩挂机奖励'!$D$1&amp;'!熔岩挂机奖励'!D290</f>
        <v>金币,0,1,116</v>
      </c>
      <c r="V292" s="1" t="str">
        <f>_xlfn.TEXTJOIN("|",TRUE,'!熔岩挂机奖励'!$E$1&amp;'!熔岩挂机奖励'!E290,'!熔岩挂机奖励'!$F$1&amp;'!熔岩挂机奖励'!F290,'!熔岩挂机奖励'!$G$1&amp;'!熔岩挂机奖励'!G290)</f>
        <v>道具,201004,1,290000|道具,201005,1,116000|道具,101010,1,116000</v>
      </c>
      <c r="W292" s="7">
        <v>0</v>
      </c>
      <c r="X292" s="7">
        <v>0</v>
      </c>
      <c r="Y292" s="7">
        <v>0</v>
      </c>
      <c r="Z292" s="7">
        <v>0</v>
      </c>
      <c r="AA292" s="7">
        <v>0</v>
      </c>
    </row>
    <row r="293" s="1" customFormat="1" ht="17.6" spans="1:27">
      <c r="A293" s="1">
        <v>289</v>
      </c>
      <c r="B293" s="1">
        <v>10</v>
      </c>
      <c r="C293" s="1">
        <v>19</v>
      </c>
      <c r="D293" s="1" t="s">
        <v>568</v>
      </c>
      <c r="E293" s="18">
        <v>0</v>
      </c>
      <c r="F293" s="1">
        <v>60</v>
      </c>
      <c r="G293" s="13" t="s">
        <v>586</v>
      </c>
      <c r="H293" s="7" t="s">
        <v>348</v>
      </c>
      <c r="I293" s="7" t="s">
        <v>59</v>
      </c>
      <c r="J293" s="7" t="s">
        <v>587</v>
      </c>
      <c r="K293" s="7" t="s">
        <v>348</v>
      </c>
      <c r="L293" s="7" t="s">
        <v>59</v>
      </c>
      <c r="M293" s="7" t="s">
        <v>587</v>
      </c>
      <c r="N293" s="7" t="s">
        <v>348</v>
      </c>
      <c r="O293" s="7" t="s">
        <v>59</v>
      </c>
      <c r="P293" s="7" t="s">
        <v>588</v>
      </c>
      <c r="Q293" s="7" t="s">
        <v>590</v>
      </c>
      <c r="R293" s="8" t="s">
        <v>275</v>
      </c>
      <c r="S293" s="19">
        <v>40512000</v>
      </c>
      <c r="T293" s="19">
        <v>385856</v>
      </c>
      <c r="U293" s="3" t="str">
        <f>'!熔岩挂机奖励'!$D$1&amp;'!熔岩挂机奖励'!D291</f>
        <v>金币,0,1,116</v>
      </c>
      <c r="V293" s="1" t="str">
        <f>_xlfn.TEXTJOIN("|",TRUE,'!熔岩挂机奖励'!$E$1&amp;'!熔岩挂机奖励'!E291,'!熔岩挂机奖励'!$F$1&amp;'!熔岩挂机奖励'!F291,'!熔岩挂机奖励'!$G$1&amp;'!熔岩挂机奖励'!G291)</f>
        <v>道具,201004,1,290000|道具,201005,1,116000|道具,101010,1,116000</v>
      </c>
      <c r="W293" s="7">
        <v>0</v>
      </c>
      <c r="X293" s="7">
        <v>0</v>
      </c>
      <c r="Y293" s="7">
        <v>0</v>
      </c>
      <c r="Z293" s="7">
        <v>0</v>
      </c>
      <c r="AA293" s="7">
        <v>0</v>
      </c>
    </row>
    <row r="294" s="1" customFormat="1" ht="17.6" spans="1:27">
      <c r="A294" s="1">
        <v>290</v>
      </c>
      <c r="B294" s="1">
        <v>10</v>
      </c>
      <c r="C294" s="1">
        <v>20</v>
      </c>
      <c r="D294" s="1" t="s">
        <v>591</v>
      </c>
      <c r="E294" s="18">
        <v>2</v>
      </c>
      <c r="F294" s="1">
        <v>60</v>
      </c>
      <c r="G294" s="13" t="s">
        <v>586</v>
      </c>
      <c r="H294" s="7" t="s">
        <v>539</v>
      </c>
      <c r="I294" s="7" t="s">
        <v>59</v>
      </c>
      <c r="J294" s="7" t="s">
        <v>587</v>
      </c>
      <c r="K294" s="7" t="s">
        <v>539</v>
      </c>
      <c r="L294" s="7" t="s">
        <v>59</v>
      </c>
      <c r="M294" s="7" t="s">
        <v>394</v>
      </c>
      <c r="N294" s="7" t="s">
        <v>207</v>
      </c>
      <c r="O294" s="7" t="s">
        <v>64</v>
      </c>
      <c r="P294" s="7" t="s">
        <v>592</v>
      </c>
      <c r="Q294" s="7" t="s">
        <v>593</v>
      </c>
      <c r="R294" s="8" t="s">
        <v>594</v>
      </c>
      <c r="S294" s="19">
        <v>92724800</v>
      </c>
      <c r="T294" s="19">
        <v>623808</v>
      </c>
      <c r="U294" s="3" t="str">
        <f>'!熔岩挂机奖励'!$D$1&amp;'!熔岩挂机奖励'!D292</f>
        <v>金币,0,1,116</v>
      </c>
      <c r="V294" s="1" t="str">
        <f>_xlfn.TEXTJOIN("|",TRUE,'!熔岩挂机奖励'!$E$1&amp;'!熔岩挂机奖励'!E292,'!熔岩挂机奖励'!$F$1&amp;'!熔岩挂机奖励'!F292,'!熔岩挂机奖励'!$G$1&amp;'!熔岩挂机奖励'!G292)</f>
        <v>道具,201004,1,290000|道具,201005,1,116000|道具,101010,1,116000</v>
      </c>
      <c r="W294" s="7">
        <v>0</v>
      </c>
      <c r="X294" s="7">
        <v>0</v>
      </c>
      <c r="Y294" s="7">
        <v>0</v>
      </c>
      <c r="Z294" s="7">
        <v>0</v>
      </c>
      <c r="AA294" s="7">
        <v>0</v>
      </c>
    </row>
    <row r="295" s="1" customFormat="1" ht="17.6" spans="1:27">
      <c r="A295" s="1">
        <v>291</v>
      </c>
      <c r="B295" s="1">
        <v>10</v>
      </c>
      <c r="C295" s="1">
        <v>21</v>
      </c>
      <c r="D295" s="1" t="s">
        <v>591</v>
      </c>
      <c r="E295" s="18">
        <v>0</v>
      </c>
      <c r="F295" s="1">
        <v>60</v>
      </c>
      <c r="G295" s="13" t="s">
        <v>595</v>
      </c>
      <c r="H295" s="7" t="s">
        <v>489</v>
      </c>
      <c r="I295" s="7" t="s">
        <v>59</v>
      </c>
      <c r="J295" s="7" t="s">
        <v>596</v>
      </c>
      <c r="K295" s="7" t="s">
        <v>597</v>
      </c>
      <c r="L295" s="7" t="s">
        <v>77</v>
      </c>
      <c r="M295" s="7" t="s">
        <v>570</v>
      </c>
      <c r="N295" s="7" t="s">
        <v>253</v>
      </c>
      <c r="O295" s="7" t="s">
        <v>61</v>
      </c>
      <c r="P295" s="7" t="s">
        <v>246</v>
      </c>
      <c r="Q295" s="7" t="s">
        <v>184</v>
      </c>
      <c r="R295" s="8" t="s">
        <v>64</v>
      </c>
      <c r="S295" s="19">
        <v>56062800</v>
      </c>
      <c r="T295" s="19">
        <v>164928</v>
      </c>
      <c r="U295" s="3" t="str">
        <f>'!熔岩挂机奖励'!$D$1&amp;'!熔岩挂机奖励'!D293</f>
        <v>金币,0,1,118</v>
      </c>
      <c r="V295" s="1" t="str">
        <f>_xlfn.TEXTJOIN("|",TRUE,'!熔岩挂机奖励'!$E$1&amp;'!熔岩挂机奖励'!E293,'!熔岩挂机奖励'!$F$1&amp;'!熔岩挂机奖励'!F293,'!熔岩挂机奖励'!$G$1&amp;'!熔岩挂机奖励'!G293)</f>
        <v>道具,201004,1,295000|道具,201005,1,118000|道具,101010,1,118000</v>
      </c>
      <c r="W295" s="7">
        <v>0</v>
      </c>
      <c r="X295" s="7">
        <v>0</v>
      </c>
      <c r="Y295" s="7">
        <v>0</v>
      </c>
      <c r="Z295" s="7">
        <v>0</v>
      </c>
      <c r="AA295" s="7">
        <v>0</v>
      </c>
    </row>
    <row r="296" s="1" customFormat="1" ht="17.6" spans="1:27">
      <c r="A296" s="1">
        <v>292</v>
      </c>
      <c r="B296" s="1">
        <v>10</v>
      </c>
      <c r="C296" s="1">
        <v>22</v>
      </c>
      <c r="D296" s="1" t="s">
        <v>591</v>
      </c>
      <c r="E296" s="18">
        <v>0</v>
      </c>
      <c r="F296" s="1">
        <v>60</v>
      </c>
      <c r="G296" s="13" t="s">
        <v>598</v>
      </c>
      <c r="H296" s="7" t="s">
        <v>599</v>
      </c>
      <c r="I296" s="7" t="s">
        <v>61</v>
      </c>
      <c r="J296" s="7" t="s">
        <v>600</v>
      </c>
      <c r="K296" s="7" t="s">
        <v>601</v>
      </c>
      <c r="L296" s="7" t="s">
        <v>59</v>
      </c>
      <c r="M296" s="7" t="s">
        <v>570</v>
      </c>
      <c r="N296" s="7" t="s">
        <v>253</v>
      </c>
      <c r="O296" s="7" t="s">
        <v>61</v>
      </c>
      <c r="P296" s="7" t="s">
        <v>246</v>
      </c>
      <c r="Q296" s="7" t="s">
        <v>184</v>
      </c>
      <c r="R296" s="8" t="s">
        <v>64</v>
      </c>
      <c r="S296" s="19">
        <v>63174800</v>
      </c>
      <c r="T296" s="19">
        <v>168680</v>
      </c>
      <c r="U296" s="3" t="str">
        <f>'!熔岩挂机奖励'!$D$1&amp;'!熔岩挂机奖励'!D294</f>
        <v>金币,0,1,118</v>
      </c>
      <c r="V296" s="1" t="str">
        <f>_xlfn.TEXTJOIN("|",TRUE,'!熔岩挂机奖励'!$E$1&amp;'!熔岩挂机奖励'!E294,'!熔岩挂机奖励'!$F$1&amp;'!熔岩挂机奖励'!F294,'!熔岩挂机奖励'!$G$1&amp;'!熔岩挂机奖励'!G294)</f>
        <v>道具,201004,1,295000|道具,201005,1,118000|道具,101010,1,118000</v>
      </c>
      <c r="W296" s="7">
        <v>0</v>
      </c>
      <c r="X296" s="7">
        <v>0</v>
      </c>
      <c r="Y296" s="7">
        <v>0</v>
      </c>
      <c r="Z296" s="7">
        <v>0</v>
      </c>
      <c r="AA296" s="7">
        <v>0</v>
      </c>
    </row>
    <row r="297" s="1" customFormat="1" ht="17.6" spans="1:27">
      <c r="A297" s="1">
        <v>293</v>
      </c>
      <c r="B297" s="1">
        <v>10</v>
      </c>
      <c r="C297" s="1">
        <v>23</v>
      </c>
      <c r="D297" s="1" t="s">
        <v>591</v>
      </c>
      <c r="E297" s="18">
        <v>0</v>
      </c>
      <c r="F297" s="1">
        <v>60</v>
      </c>
      <c r="G297" s="13" t="s">
        <v>598</v>
      </c>
      <c r="H297" s="7" t="s">
        <v>602</v>
      </c>
      <c r="I297" s="7" t="s">
        <v>61</v>
      </c>
      <c r="J297" s="7" t="s">
        <v>600</v>
      </c>
      <c r="K297" s="7" t="s">
        <v>603</v>
      </c>
      <c r="L297" s="7" t="s">
        <v>59</v>
      </c>
      <c r="M297" s="7" t="s">
        <v>570</v>
      </c>
      <c r="N297" s="7" t="s">
        <v>263</v>
      </c>
      <c r="O297" s="7" t="s">
        <v>61</v>
      </c>
      <c r="P297" s="7" t="s">
        <v>278</v>
      </c>
      <c r="Q297" s="7" t="s">
        <v>167</v>
      </c>
      <c r="R297" s="8" t="s">
        <v>61</v>
      </c>
      <c r="S297" s="19">
        <v>54688800</v>
      </c>
      <c r="T297" s="19">
        <v>194436</v>
      </c>
      <c r="U297" s="3" t="str">
        <f>'!熔岩挂机奖励'!$D$1&amp;'!熔岩挂机奖励'!D295</f>
        <v>金币,0,1,118</v>
      </c>
      <c r="V297" s="1" t="str">
        <f>_xlfn.TEXTJOIN("|",TRUE,'!熔岩挂机奖励'!$E$1&amp;'!熔岩挂机奖励'!E295,'!熔岩挂机奖励'!$F$1&amp;'!熔岩挂机奖励'!F295,'!熔岩挂机奖励'!$G$1&amp;'!熔岩挂机奖励'!G295)</f>
        <v>道具,201004,1,295000|道具,201005,1,118000|道具,101010,1,118000</v>
      </c>
      <c r="W297" s="7">
        <v>0</v>
      </c>
      <c r="X297" s="7">
        <v>0</v>
      </c>
      <c r="Y297" s="7">
        <v>0</v>
      </c>
      <c r="Z297" s="7">
        <v>0</v>
      </c>
      <c r="AA297" s="7">
        <v>0</v>
      </c>
    </row>
    <row r="298" s="1" customFormat="1" ht="17.6" spans="1:27">
      <c r="A298" s="1">
        <v>294</v>
      </c>
      <c r="B298" s="1">
        <v>10</v>
      </c>
      <c r="C298" s="1">
        <v>24</v>
      </c>
      <c r="D298" s="1" t="s">
        <v>591</v>
      </c>
      <c r="E298" s="18">
        <v>0</v>
      </c>
      <c r="F298" s="1">
        <v>60</v>
      </c>
      <c r="G298" s="13" t="s">
        <v>598</v>
      </c>
      <c r="H298" s="7" t="s">
        <v>599</v>
      </c>
      <c r="I298" s="7" t="s">
        <v>61</v>
      </c>
      <c r="J298" s="7" t="s">
        <v>600</v>
      </c>
      <c r="K298" s="7" t="s">
        <v>603</v>
      </c>
      <c r="L298" s="7" t="s">
        <v>59</v>
      </c>
      <c r="M298" s="7" t="s">
        <v>604</v>
      </c>
      <c r="N298" s="7" t="s">
        <v>603</v>
      </c>
      <c r="O298" s="7" t="s">
        <v>59</v>
      </c>
      <c r="P298" s="7" t="s">
        <v>278</v>
      </c>
      <c r="Q298" s="7" t="s">
        <v>167</v>
      </c>
      <c r="R298" s="8" t="s">
        <v>61</v>
      </c>
      <c r="S298" s="19">
        <v>76732800</v>
      </c>
      <c r="T298" s="19">
        <v>211588</v>
      </c>
      <c r="U298" s="3" t="str">
        <f>'!熔岩挂机奖励'!$D$1&amp;'!熔岩挂机奖励'!D296</f>
        <v>金币,0,1,118</v>
      </c>
      <c r="V298" s="1" t="str">
        <f>_xlfn.TEXTJOIN("|",TRUE,'!熔岩挂机奖励'!$E$1&amp;'!熔岩挂机奖励'!E296,'!熔岩挂机奖励'!$F$1&amp;'!熔岩挂机奖励'!F296,'!熔岩挂机奖励'!$G$1&amp;'!熔岩挂机奖励'!G296)</f>
        <v>道具,201004,1,295000|道具,201005,1,118000|道具,101010,1,118000</v>
      </c>
      <c r="W298" s="7">
        <v>0</v>
      </c>
      <c r="X298" s="7">
        <v>0</v>
      </c>
      <c r="Y298" s="7">
        <v>0</v>
      </c>
      <c r="Z298" s="7">
        <v>0</v>
      </c>
      <c r="AA298" s="7">
        <v>0</v>
      </c>
    </row>
    <row r="299" s="1" customFormat="1" ht="17.6" spans="1:27">
      <c r="A299" s="1">
        <v>295</v>
      </c>
      <c r="B299" s="1">
        <v>10</v>
      </c>
      <c r="C299" s="1">
        <v>25</v>
      </c>
      <c r="D299" s="10">
        <v>203005</v>
      </c>
      <c r="E299" s="18">
        <v>1</v>
      </c>
      <c r="F299" s="1">
        <v>60</v>
      </c>
      <c r="G299" s="13" t="s">
        <v>58</v>
      </c>
      <c r="H299" s="7" t="s">
        <v>58</v>
      </c>
      <c r="I299" s="7" t="s">
        <v>58</v>
      </c>
      <c r="J299" s="7" t="s">
        <v>548</v>
      </c>
      <c r="K299" s="7" t="s">
        <v>330</v>
      </c>
      <c r="L299" s="7" t="s">
        <v>64</v>
      </c>
      <c r="M299" s="7" t="s">
        <v>58</v>
      </c>
      <c r="N299" s="7" t="s">
        <v>58</v>
      </c>
      <c r="O299" s="7" t="s">
        <v>58</v>
      </c>
      <c r="P299" s="7" t="s">
        <v>58</v>
      </c>
      <c r="Q299" s="7" t="s">
        <v>58</v>
      </c>
      <c r="R299" s="8" t="s">
        <v>58</v>
      </c>
      <c r="S299" s="19">
        <v>48000000</v>
      </c>
      <c r="T299" s="19">
        <v>18240</v>
      </c>
      <c r="U299" s="3" t="str">
        <f>'!熔岩挂机奖励'!$D$1&amp;'!熔岩挂机奖励'!D297</f>
        <v>金币,0,1,118</v>
      </c>
      <c r="V299" s="1" t="str">
        <f>_xlfn.TEXTJOIN("|",TRUE,'!熔岩挂机奖励'!$E$1&amp;'!熔岩挂机奖励'!E297,'!熔岩挂机奖励'!$F$1&amp;'!熔岩挂机奖励'!F297,'!熔岩挂机奖励'!$G$1&amp;'!熔岩挂机奖励'!G297)</f>
        <v>道具,201004,1,295000|道具,201005,1,118000|道具,101010,1,118000</v>
      </c>
      <c r="W299" s="7">
        <v>0</v>
      </c>
      <c r="X299" s="7">
        <v>0</v>
      </c>
      <c r="Y299" s="7">
        <v>0</v>
      </c>
      <c r="Z299" s="7">
        <v>0</v>
      </c>
      <c r="AA299" s="7">
        <v>0</v>
      </c>
    </row>
    <row r="300" s="1" customFormat="1" ht="17.6" spans="1:27">
      <c r="A300" s="1">
        <v>296</v>
      </c>
      <c r="B300" s="1">
        <v>10</v>
      </c>
      <c r="C300" s="1">
        <v>26</v>
      </c>
      <c r="D300" s="1" t="s">
        <v>568</v>
      </c>
      <c r="E300" s="18">
        <v>0</v>
      </c>
      <c r="F300" s="1">
        <v>60</v>
      </c>
      <c r="G300" s="13" t="s">
        <v>598</v>
      </c>
      <c r="H300" s="7" t="s">
        <v>293</v>
      </c>
      <c r="I300" s="7" t="s">
        <v>61</v>
      </c>
      <c r="J300" s="7" t="s">
        <v>605</v>
      </c>
      <c r="K300" s="7" t="s">
        <v>606</v>
      </c>
      <c r="L300" s="7" t="s">
        <v>100</v>
      </c>
      <c r="M300" s="7" t="s">
        <v>587</v>
      </c>
      <c r="N300" s="7" t="s">
        <v>539</v>
      </c>
      <c r="O300" s="7" t="s">
        <v>59</v>
      </c>
      <c r="P300" s="7" t="s">
        <v>607</v>
      </c>
      <c r="Q300" s="7" t="s">
        <v>608</v>
      </c>
      <c r="R300" s="8" t="s">
        <v>187</v>
      </c>
      <c r="S300" s="19">
        <v>81130800</v>
      </c>
      <c r="T300" s="19">
        <v>264150</v>
      </c>
      <c r="U300" s="3" t="str">
        <f>'!熔岩挂机奖励'!$D$1&amp;'!熔岩挂机奖励'!D298</f>
        <v>金币,0,1,120</v>
      </c>
      <c r="V300" s="1" t="str">
        <f>_xlfn.TEXTJOIN("|",TRUE,'!熔岩挂机奖励'!$E$1&amp;'!熔岩挂机奖励'!E298,'!熔岩挂机奖励'!$F$1&amp;'!熔岩挂机奖励'!F298,'!熔岩挂机奖励'!$G$1&amp;'!熔岩挂机奖励'!G298)</f>
        <v>道具,201004,1,300000|道具,201005,1,120000|道具,101010,1,120000</v>
      </c>
      <c r="W300" s="7">
        <v>0</v>
      </c>
      <c r="X300" s="7">
        <v>0</v>
      </c>
      <c r="Y300" s="7">
        <v>0</v>
      </c>
      <c r="Z300" s="7">
        <v>0</v>
      </c>
      <c r="AA300" s="7">
        <v>0</v>
      </c>
    </row>
    <row r="301" s="1" customFormat="1" ht="17.6" spans="1:27">
      <c r="A301" s="1">
        <v>297</v>
      </c>
      <c r="B301" s="1">
        <v>10</v>
      </c>
      <c r="C301" s="1">
        <v>27</v>
      </c>
      <c r="D301" s="1" t="s">
        <v>568</v>
      </c>
      <c r="E301" s="18">
        <v>0</v>
      </c>
      <c r="F301" s="1">
        <v>60</v>
      </c>
      <c r="G301" s="13" t="s">
        <v>598</v>
      </c>
      <c r="H301" s="7" t="s">
        <v>293</v>
      </c>
      <c r="I301" s="7" t="s">
        <v>61</v>
      </c>
      <c r="J301" s="7" t="s">
        <v>600</v>
      </c>
      <c r="K301" s="7" t="s">
        <v>539</v>
      </c>
      <c r="L301" s="7" t="s">
        <v>59</v>
      </c>
      <c r="M301" s="7" t="s">
        <v>587</v>
      </c>
      <c r="N301" s="7" t="s">
        <v>539</v>
      </c>
      <c r="O301" s="7" t="s">
        <v>59</v>
      </c>
      <c r="P301" s="7" t="s">
        <v>607</v>
      </c>
      <c r="Q301" s="7" t="s">
        <v>608</v>
      </c>
      <c r="R301" s="8" t="s">
        <v>433</v>
      </c>
      <c r="S301" s="19">
        <v>88852800</v>
      </c>
      <c r="T301" s="19">
        <v>279176</v>
      </c>
      <c r="U301" s="3" t="str">
        <f>'!熔岩挂机奖励'!$D$1&amp;'!熔岩挂机奖励'!D299</f>
        <v>金币,0,1,120</v>
      </c>
      <c r="V301" s="1" t="str">
        <f>_xlfn.TEXTJOIN("|",TRUE,'!熔岩挂机奖励'!$E$1&amp;'!熔岩挂机奖励'!E299,'!熔岩挂机奖励'!$F$1&amp;'!熔岩挂机奖励'!F299,'!熔岩挂机奖励'!$G$1&amp;'!熔岩挂机奖励'!G299)</f>
        <v>道具,201004,1,300000|道具,201005,1,120000|道具,101010,1,120000</v>
      </c>
      <c r="W301" s="7">
        <v>0</v>
      </c>
      <c r="X301" s="7">
        <v>0</v>
      </c>
      <c r="Y301" s="7">
        <v>0</v>
      </c>
      <c r="Z301" s="7">
        <v>0</v>
      </c>
      <c r="AA301" s="7">
        <v>0</v>
      </c>
    </row>
    <row r="302" s="1" customFormat="1" ht="17.6" spans="1:27">
      <c r="A302" s="1">
        <v>298</v>
      </c>
      <c r="B302" s="1">
        <v>10</v>
      </c>
      <c r="C302" s="1">
        <v>28</v>
      </c>
      <c r="D302" s="1" t="s">
        <v>568</v>
      </c>
      <c r="E302" s="18">
        <v>0</v>
      </c>
      <c r="F302" s="1">
        <v>60</v>
      </c>
      <c r="G302" s="13" t="s">
        <v>598</v>
      </c>
      <c r="H302" s="7" t="s">
        <v>293</v>
      </c>
      <c r="I302" s="7" t="s">
        <v>61</v>
      </c>
      <c r="J302" s="7" t="s">
        <v>586</v>
      </c>
      <c r="K302" s="7" t="s">
        <v>539</v>
      </c>
      <c r="L302" s="7" t="s">
        <v>59</v>
      </c>
      <c r="M302" s="7" t="s">
        <v>587</v>
      </c>
      <c r="N302" s="7" t="s">
        <v>539</v>
      </c>
      <c r="O302" s="7" t="s">
        <v>59</v>
      </c>
      <c r="P302" s="7" t="s">
        <v>609</v>
      </c>
      <c r="Q302" s="7" t="s">
        <v>610</v>
      </c>
      <c r="R302" s="8" t="s">
        <v>85</v>
      </c>
      <c r="S302" s="19">
        <v>107152800</v>
      </c>
      <c r="T302" s="19">
        <v>403144</v>
      </c>
      <c r="U302" s="3" t="str">
        <f>'!熔岩挂机奖励'!$D$1&amp;'!熔岩挂机奖励'!D300</f>
        <v>金币,0,1,120</v>
      </c>
      <c r="V302" s="1" t="str">
        <f>_xlfn.TEXTJOIN("|",TRUE,'!熔岩挂机奖励'!$E$1&amp;'!熔岩挂机奖励'!E300,'!熔岩挂机奖励'!$F$1&amp;'!熔岩挂机奖励'!F300,'!熔岩挂机奖励'!$G$1&amp;'!熔岩挂机奖励'!G300)</f>
        <v>道具,201004,1,300000|道具,201005,1,120000|道具,101010,1,120000</v>
      </c>
      <c r="W302" s="7">
        <v>0</v>
      </c>
      <c r="X302" s="7">
        <v>0</v>
      </c>
      <c r="Y302" s="7">
        <v>0</v>
      </c>
      <c r="Z302" s="7">
        <v>0</v>
      </c>
      <c r="AA302" s="7">
        <v>0</v>
      </c>
    </row>
    <row r="303" s="1" customFormat="1" ht="17.6" spans="1:27">
      <c r="A303" s="1">
        <v>299</v>
      </c>
      <c r="B303" s="1">
        <v>10</v>
      </c>
      <c r="C303" s="1">
        <v>29</v>
      </c>
      <c r="D303" s="1" t="s">
        <v>568</v>
      </c>
      <c r="E303" s="18">
        <v>0</v>
      </c>
      <c r="F303" s="1">
        <v>60</v>
      </c>
      <c r="G303" s="13" t="s">
        <v>611</v>
      </c>
      <c r="H303" s="7" t="s">
        <v>487</v>
      </c>
      <c r="I303" s="7" t="s">
        <v>59</v>
      </c>
      <c r="J303" s="7" t="s">
        <v>586</v>
      </c>
      <c r="K303" s="7" t="s">
        <v>539</v>
      </c>
      <c r="L303" s="7" t="s">
        <v>59</v>
      </c>
      <c r="M303" s="7" t="s">
        <v>587</v>
      </c>
      <c r="N303" s="7" t="s">
        <v>539</v>
      </c>
      <c r="O303" s="7" t="s">
        <v>59</v>
      </c>
      <c r="P303" s="7" t="s">
        <v>609</v>
      </c>
      <c r="Q303" s="7" t="s">
        <v>612</v>
      </c>
      <c r="R303" s="8" t="s">
        <v>275</v>
      </c>
      <c r="S303" s="19">
        <v>180220800</v>
      </c>
      <c r="T303" s="19">
        <v>445676</v>
      </c>
      <c r="U303" s="3" t="str">
        <f>'!熔岩挂机奖励'!$D$1&amp;'!熔岩挂机奖励'!D301</f>
        <v>金币,0,1,120</v>
      </c>
      <c r="V303" s="1" t="str">
        <f>_xlfn.TEXTJOIN("|",TRUE,'!熔岩挂机奖励'!$E$1&amp;'!熔岩挂机奖励'!E301,'!熔岩挂机奖励'!$F$1&amp;'!熔岩挂机奖励'!F301,'!熔岩挂机奖励'!$G$1&amp;'!熔岩挂机奖励'!G301)</f>
        <v>道具,201004,1,300000|道具,201005,1,120000|道具,101010,1,120000</v>
      </c>
      <c r="W303" s="7">
        <v>0</v>
      </c>
      <c r="X303" s="7">
        <v>0</v>
      </c>
      <c r="Y303" s="7">
        <v>0</v>
      </c>
      <c r="Z303" s="7">
        <v>0</v>
      </c>
      <c r="AA303" s="7">
        <v>0</v>
      </c>
    </row>
    <row r="304" s="1" customFormat="1" ht="17.6" spans="1:27">
      <c r="A304" s="1">
        <v>300</v>
      </c>
      <c r="B304" s="1">
        <v>10</v>
      </c>
      <c r="C304" s="1">
        <v>30</v>
      </c>
      <c r="D304" s="1" t="s">
        <v>568</v>
      </c>
      <c r="E304" s="18">
        <v>2</v>
      </c>
      <c r="F304" s="1">
        <v>60</v>
      </c>
      <c r="G304" s="13" t="s">
        <v>611</v>
      </c>
      <c r="H304" s="7" t="s">
        <v>487</v>
      </c>
      <c r="I304" s="7" t="s">
        <v>59</v>
      </c>
      <c r="J304" s="7" t="s">
        <v>586</v>
      </c>
      <c r="K304" s="7" t="s">
        <v>487</v>
      </c>
      <c r="L304" s="7" t="s">
        <v>59</v>
      </c>
      <c r="M304" s="7" t="s">
        <v>613</v>
      </c>
      <c r="N304" s="7" t="s">
        <v>614</v>
      </c>
      <c r="O304" s="7" t="s">
        <v>59</v>
      </c>
      <c r="P304" s="7" t="s">
        <v>615</v>
      </c>
      <c r="Q304" s="7" t="s">
        <v>616</v>
      </c>
      <c r="R304" s="8" t="s">
        <v>59</v>
      </c>
      <c r="S304" s="19">
        <v>372761200</v>
      </c>
      <c r="T304" s="19">
        <v>643756</v>
      </c>
      <c r="U304" s="3" t="str">
        <f>'!熔岩挂机奖励'!$D$1&amp;'!熔岩挂机奖励'!D302</f>
        <v>金币,0,1,120</v>
      </c>
      <c r="V304" s="1" t="str">
        <f>_xlfn.TEXTJOIN("|",TRUE,'!熔岩挂机奖励'!$E$1&amp;'!熔岩挂机奖励'!E302,'!熔岩挂机奖励'!$F$1&amp;'!熔岩挂机奖励'!F302,'!熔岩挂机奖励'!$G$1&amp;'!熔岩挂机奖励'!G302)</f>
        <v>道具,201004,1,300000|道具,201005,1,120000|道具,101010,1,120000</v>
      </c>
      <c r="W304" s="7">
        <v>0</v>
      </c>
      <c r="X304" s="7">
        <v>0</v>
      </c>
      <c r="Y304" s="7">
        <v>0</v>
      </c>
      <c r="Z304" s="7">
        <v>0</v>
      </c>
      <c r="AA304" s="7">
        <v>0</v>
      </c>
    </row>
    <row r="305" s="1" customFormat="1" ht="17.6" spans="1:27">
      <c r="A305" s="1">
        <v>301</v>
      </c>
      <c r="B305" s="1">
        <v>11</v>
      </c>
      <c r="C305" s="1">
        <v>1</v>
      </c>
      <c r="D305" s="10">
        <v>201026</v>
      </c>
      <c r="E305" s="18">
        <v>0</v>
      </c>
      <c r="F305" s="1">
        <v>60</v>
      </c>
      <c r="G305" s="13" t="s">
        <v>617</v>
      </c>
      <c r="H305" s="7" t="s">
        <v>64</v>
      </c>
      <c r="I305" s="7" t="s">
        <v>64</v>
      </c>
      <c r="J305" s="7" t="s">
        <v>58</v>
      </c>
      <c r="K305" s="7" t="s">
        <v>58</v>
      </c>
      <c r="L305" s="7" t="s">
        <v>59</v>
      </c>
      <c r="M305" s="7" t="s">
        <v>58</v>
      </c>
      <c r="N305" s="7" t="s">
        <v>58</v>
      </c>
      <c r="O305" s="7" t="s">
        <v>59</v>
      </c>
      <c r="P305" s="7" t="s">
        <v>58</v>
      </c>
      <c r="Q305" s="7" t="s">
        <v>58</v>
      </c>
      <c r="R305" s="8" t="s">
        <v>59</v>
      </c>
      <c r="S305" s="20">
        <v>196000</v>
      </c>
      <c r="T305" s="20">
        <v>1200</v>
      </c>
      <c r="U305" s="3" t="str">
        <f>'!熔岩挂机奖励'!$D$1&amp;'!熔岩挂机奖励'!D303</f>
        <v>金币,0,1,122</v>
      </c>
      <c r="V305" s="1" t="str">
        <f>_xlfn.TEXTJOIN("|",TRUE,'!熔岩挂机奖励'!$E$1&amp;'!熔岩挂机奖励'!E303,'!熔岩挂机奖励'!$F$1&amp;'!熔岩挂机奖励'!F303,'!熔岩挂机奖励'!$G$1&amp;'!熔岩挂机奖励'!G303)</f>
        <v>道具,201004,1,305000|道具,201005,1,122000|道具,101010,1,122000</v>
      </c>
      <c r="W305" s="7">
        <v>0</v>
      </c>
      <c r="X305" s="7">
        <v>0</v>
      </c>
      <c r="Y305" s="7">
        <v>0</v>
      </c>
      <c r="Z305" s="7">
        <v>0</v>
      </c>
      <c r="AA305" s="7">
        <v>0</v>
      </c>
    </row>
    <row r="306" s="1" customFormat="1" ht="17.6" spans="1:27">
      <c r="A306" s="1">
        <v>302</v>
      </c>
      <c r="B306" s="1">
        <v>11</v>
      </c>
      <c r="C306" s="1">
        <v>2</v>
      </c>
      <c r="D306" s="1" t="s">
        <v>618</v>
      </c>
      <c r="E306" s="18">
        <v>0</v>
      </c>
      <c r="F306" s="1">
        <v>60</v>
      </c>
      <c r="G306" s="13" t="s">
        <v>617</v>
      </c>
      <c r="H306" s="7" t="s">
        <v>145</v>
      </c>
      <c r="I306" s="7" t="s">
        <v>98</v>
      </c>
      <c r="J306" s="7" t="s">
        <v>58</v>
      </c>
      <c r="K306" s="7" t="s">
        <v>58</v>
      </c>
      <c r="L306" s="7" t="s">
        <v>61</v>
      </c>
      <c r="M306" s="7" t="s">
        <v>447</v>
      </c>
      <c r="N306" s="7" t="s">
        <v>409</v>
      </c>
      <c r="O306" s="7" t="s">
        <v>192</v>
      </c>
      <c r="P306" s="7" t="s">
        <v>58</v>
      </c>
      <c r="Q306" s="7" t="s">
        <v>58</v>
      </c>
      <c r="R306" s="8" t="s">
        <v>59</v>
      </c>
      <c r="S306" s="20">
        <v>568800</v>
      </c>
      <c r="T306" s="20">
        <v>16800</v>
      </c>
      <c r="U306" s="3" t="str">
        <f>'!熔岩挂机奖励'!$D$1&amp;'!熔岩挂机奖励'!D304</f>
        <v>金币,0,1,122</v>
      </c>
      <c r="V306" s="1" t="str">
        <f>_xlfn.TEXTJOIN("|",TRUE,'!熔岩挂机奖励'!$E$1&amp;'!熔岩挂机奖励'!E304,'!熔岩挂机奖励'!$F$1&amp;'!熔岩挂机奖励'!F304,'!熔岩挂机奖励'!$G$1&amp;'!熔岩挂机奖励'!G304)</f>
        <v>道具,201004,1,305000|道具,201005,1,122000|道具,101010,1,122000</v>
      </c>
      <c r="W306" s="7">
        <v>0</v>
      </c>
      <c r="X306" s="7">
        <v>0</v>
      </c>
      <c r="Y306" s="7">
        <v>0</v>
      </c>
      <c r="Z306" s="7">
        <v>0</v>
      </c>
      <c r="AA306" s="7">
        <v>0</v>
      </c>
    </row>
    <row r="307" s="1" customFormat="1" ht="17.6" spans="1:27">
      <c r="A307" s="1">
        <v>303</v>
      </c>
      <c r="B307" s="1">
        <v>11</v>
      </c>
      <c r="C307" s="1">
        <v>3</v>
      </c>
      <c r="D307" s="1" t="s">
        <v>619</v>
      </c>
      <c r="E307" s="18">
        <v>0</v>
      </c>
      <c r="F307" s="1">
        <v>60</v>
      </c>
      <c r="G307" s="13" t="s">
        <v>620</v>
      </c>
      <c r="H307" s="7" t="s">
        <v>61</v>
      </c>
      <c r="I307" s="7" t="s">
        <v>59</v>
      </c>
      <c r="J307" s="7" t="s">
        <v>621</v>
      </c>
      <c r="K307" s="7" t="s">
        <v>109</v>
      </c>
      <c r="L307" s="7" t="s">
        <v>59</v>
      </c>
      <c r="M307" s="7" t="s">
        <v>452</v>
      </c>
      <c r="N307" s="7" t="s">
        <v>466</v>
      </c>
      <c r="O307" s="7" t="s">
        <v>103</v>
      </c>
      <c r="P307" s="7" t="s">
        <v>58</v>
      </c>
      <c r="Q307" s="7" t="s">
        <v>58</v>
      </c>
      <c r="R307" s="8" t="s">
        <v>58</v>
      </c>
      <c r="S307" s="20">
        <v>1192800</v>
      </c>
      <c r="T307" s="20">
        <v>23200</v>
      </c>
      <c r="U307" s="3" t="str">
        <f>'!熔岩挂机奖励'!$D$1&amp;'!熔岩挂机奖励'!D305</f>
        <v>金币,0,1,122</v>
      </c>
      <c r="V307" s="1" t="str">
        <f>_xlfn.TEXTJOIN("|",TRUE,'!熔岩挂机奖励'!$E$1&amp;'!熔岩挂机奖励'!E305,'!熔岩挂机奖励'!$F$1&amp;'!熔岩挂机奖励'!F305,'!熔岩挂机奖励'!$G$1&amp;'!熔岩挂机奖励'!G305)</f>
        <v>道具,201004,1,305000|道具,201005,1,122000|道具,101010,1,122000</v>
      </c>
      <c r="W307" s="7">
        <v>0</v>
      </c>
      <c r="X307" s="7">
        <v>0</v>
      </c>
      <c r="Y307" s="7">
        <v>0</v>
      </c>
      <c r="Z307" s="7">
        <v>0</v>
      </c>
      <c r="AA307" s="7">
        <v>0</v>
      </c>
    </row>
    <row r="308" s="1" customFormat="1" ht="17.6" spans="1:27">
      <c r="A308" s="1">
        <v>304</v>
      </c>
      <c r="B308" s="1">
        <v>11</v>
      </c>
      <c r="C308" s="1">
        <v>4</v>
      </c>
      <c r="D308" s="1" t="s">
        <v>619</v>
      </c>
      <c r="E308" s="18">
        <v>0</v>
      </c>
      <c r="F308" s="1">
        <v>60</v>
      </c>
      <c r="G308" s="13" t="s">
        <v>622</v>
      </c>
      <c r="H308" s="7" t="s">
        <v>100</v>
      </c>
      <c r="I308" s="7" t="s">
        <v>100</v>
      </c>
      <c r="J308" s="7" t="s">
        <v>439</v>
      </c>
      <c r="K308" s="7" t="s">
        <v>87</v>
      </c>
      <c r="L308" s="7" t="s">
        <v>59</v>
      </c>
      <c r="M308" s="7" t="s">
        <v>447</v>
      </c>
      <c r="N308" s="7" t="s">
        <v>409</v>
      </c>
      <c r="O308" s="7" t="s">
        <v>192</v>
      </c>
      <c r="P308" s="7" t="s">
        <v>623</v>
      </c>
      <c r="Q308" s="7" t="s">
        <v>624</v>
      </c>
      <c r="R308" s="8" t="s">
        <v>100</v>
      </c>
      <c r="S308" s="20">
        <v>1319400</v>
      </c>
      <c r="T308" s="20">
        <v>36200</v>
      </c>
      <c r="U308" s="3" t="str">
        <f>'!熔岩挂机奖励'!$D$1&amp;'!熔岩挂机奖励'!D306</f>
        <v>金币,0,1,122</v>
      </c>
      <c r="V308" s="1" t="str">
        <f>_xlfn.TEXTJOIN("|",TRUE,'!熔岩挂机奖励'!$E$1&amp;'!熔岩挂机奖励'!E306,'!熔岩挂机奖励'!$F$1&amp;'!熔岩挂机奖励'!F306,'!熔岩挂机奖励'!$G$1&amp;'!熔岩挂机奖励'!G306)</f>
        <v>道具,201004,1,305000|道具,201005,1,122000|道具,101010,1,122000</v>
      </c>
      <c r="W308" s="7">
        <v>0</v>
      </c>
      <c r="X308" s="7">
        <v>0</v>
      </c>
      <c r="Y308" s="7">
        <v>0</v>
      </c>
      <c r="Z308" s="7">
        <v>0</v>
      </c>
      <c r="AA308" s="7">
        <v>0</v>
      </c>
    </row>
    <row r="309" s="1" customFormat="1" ht="17.6" spans="1:27">
      <c r="A309" s="1">
        <v>305</v>
      </c>
      <c r="B309" s="1">
        <v>11</v>
      </c>
      <c r="C309" s="1">
        <v>5</v>
      </c>
      <c r="D309" s="10">
        <v>203003</v>
      </c>
      <c r="E309" s="18">
        <v>1</v>
      </c>
      <c r="F309" s="1">
        <v>60</v>
      </c>
      <c r="G309" s="13" t="s">
        <v>58</v>
      </c>
      <c r="H309" s="7" t="s">
        <v>58</v>
      </c>
      <c r="I309" s="7" t="s">
        <v>59</v>
      </c>
      <c r="J309" s="7" t="s">
        <v>127</v>
      </c>
      <c r="K309" s="7" t="s">
        <v>146</v>
      </c>
      <c r="L309" s="7" t="s">
        <v>59</v>
      </c>
      <c r="M309" s="7" t="s">
        <v>58</v>
      </c>
      <c r="N309" s="7" t="s">
        <v>58</v>
      </c>
      <c r="O309" s="7" t="s">
        <v>59</v>
      </c>
      <c r="P309" s="7" t="s">
        <v>58</v>
      </c>
      <c r="Q309" s="7" t="s">
        <v>58</v>
      </c>
      <c r="R309" s="8" t="s">
        <v>59</v>
      </c>
      <c r="S309" s="20">
        <v>2835000</v>
      </c>
      <c r="T309" s="20">
        <v>8400</v>
      </c>
      <c r="U309" s="3" t="str">
        <f>'!熔岩挂机奖励'!$D$1&amp;'!熔岩挂机奖励'!D307</f>
        <v>金币,0,1,122</v>
      </c>
      <c r="V309" s="1" t="str">
        <f>_xlfn.TEXTJOIN("|",TRUE,'!熔岩挂机奖励'!$E$1&amp;'!熔岩挂机奖励'!E307,'!熔岩挂机奖励'!$F$1&amp;'!熔岩挂机奖励'!F307,'!熔岩挂机奖励'!$G$1&amp;'!熔岩挂机奖励'!G307)</f>
        <v>道具,201004,1,305000|道具,201005,1,122000|道具,101010,1,122000</v>
      </c>
      <c r="W309" s="7">
        <v>0</v>
      </c>
      <c r="X309" s="7">
        <v>0</v>
      </c>
      <c r="Y309" s="7">
        <v>0</v>
      </c>
      <c r="Z309" s="7">
        <v>0</v>
      </c>
      <c r="AA309" s="7">
        <v>0</v>
      </c>
    </row>
    <row r="310" s="1" customFormat="1" ht="17.6" spans="1:27">
      <c r="A310" s="1">
        <v>306</v>
      </c>
      <c r="B310" s="1">
        <v>11</v>
      </c>
      <c r="C310" s="1">
        <v>6</v>
      </c>
      <c r="D310" s="1" t="s">
        <v>618</v>
      </c>
      <c r="E310" s="18">
        <v>0</v>
      </c>
      <c r="F310" s="1">
        <v>60</v>
      </c>
      <c r="G310" s="13" t="s">
        <v>620</v>
      </c>
      <c r="H310" s="7" t="s">
        <v>276</v>
      </c>
      <c r="I310" s="7" t="s">
        <v>59</v>
      </c>
      <c r="J310" s="7" t="s">
        <v>625</v>
      </c>
      <c r="K310" s="7" t="s">
        <v>626</v>
      </c>
      <c r="L310" s="7" t="s">
        <v>59</v>
      </c>
      <c r="M310" s="7" t="s">
        <v>455</v>
      </c>
      <c r="N310" s="7" t="s">
        <v>626</v>
      </c>
      <c r="O310" s="7" t="s">
        <v>59</v>
      </c>
      <c r="P310" s="7" t="s">
        <v>455</v>
      </c>
      <c r="Q310" s="7" t="s">
        <v>626</v>
      </c>
      <c r="R310" s="8" t="s">
        <v>59</v>
      </c>
      <c r="S310" s="20">
        <v>4560000</v>
      </c>
      <c r="T310" s="20">
        <v>78000</v>
      </c>
      <c r="U310" s="3" t="str">
        <f>'!熔岩挂机奖励'!$D$1&amp;'!熔岩挂机奖励'!D308</f>
        <v>金币,0,1,124</v>
      </c>
      <c r="V310" s="1" t="str">
        <f>_xlfn.TEXTJOIN("|",TRUE,'!熔岩挂机奖励'!$E$1&amp;'!熔岩挂机奖励'!E308,'!熔岩挂机奖励'!$F$1&amp;'!熔岩挂机奖励'!F308,'!熔岩挂机奖励'!$G$1&amp;'!熔岩挂机奖励'!G308)</f>
        <v>道具,201004,1,310000|道具,201005,1,124000|道具,101010,1,124000</v>
      </c>
      <c r="W310" s="7">
        <v>0</v>
      </c>
      <c r="X310" s="7">
        <v>0</v>
      </c>
      <c r="Y310" s="7">
        <v>0</v>
      </c>
      <c r="Z310" s="7">
        <v>0</v>
      </c>
      <c r="AA310" s="7">
        <v>0</v>
      </c>
    </row>
    <row r="311" s="1" customFormat="1" ht="17.6" spans="1:27">
      <c r="A311" s="1">
        <v>307</v>
      </c>
      <c r="B311" s="1">
        <v>11</v>
      </c>
      <c r="C311" s="1">
        <v>7</v>
      </c>
      <c r="D311" s="1" t="s">
        <v>627</v>
      </c>
      <c r="E311" s="18">
        <v>0</v>
      </c>
      <c r="F311" s="1">
        <v>60</v>
      </c>
      <c r="G311" s="13" t="s">
        <v>625</v>
      </c>
      <c r="H311" s="7" t="s">
        <v>130</v>
      </c>
      <c r="I311" s="7" t="s">
        <v>59</v>
      </c>
      <c r="J311" s="7" t="s">
        <v>628</v>
      </c>
      <c r="K311" s="7" t="s">
        <v>629</v>
      </c>
      <c r="L311" s="7" t="s">
        <v>59</v>
      </c>
      <c r="M311" s="7" t="s">
        <v>630</v>
      </c>
      <c r="N311" s="7" t="s">
        <v>130</v>
      </c>
      <c r="O311" s="7" t="s">
        <v>59</v>
      </c>
      <c r="P311" s="7" t="s">
        <v>631</v>
      </c>
      <c r="Q311" s="7" t="s">
        <v>130</v>
      </c>
      <c r="R311" s="8" t="s">
        <v>59</v>
      </c>
      <c r="S311" s="20">
        <v>7986000</v>
      </c>
      <c r="T311" s="20">
        <v>83600</v>
      </c>
      <c r="U311" s="3" t="str">
        <f>'!熔岩挂机奖励'!$D$1&amp;'!熔岩挂机奖励'!D309</f>
        <v>金币,0,1,124</v>
      </c>
      <c r="V311" s="1" t="str">
        <f>_xlfn.TEXTJOIN("|",TRUE,'!熔岩挂机奖励'!$E$1&amp;'!熔岩挂机奖励'!E309,'!熔岩挂机奖励'!$F$1&amp;'!熔岩挂机奖励'!F309,'!熔岩挂机奖励'!$G$1&amp;'!熔岩挂机奖励'!G309)</f>
        <v>道具,201004,1,310000|道具,201005,1,124000|道具,101010,1,124000</v>
      </c>
      <c r="W311" s="7">
        <v>0</v>
      </c>
      <c r="X311" s="7">
        <v>0</v>
      </c>
      <c r="Y311" s="7">
        <v>0</v>
      </c>
      <c r="Z311" s="7">
        <v>0</v>
      </c>
      <c r="AA311" s="7">
        <v>0</v>
      </c>
    </row>
    <row r="312" s="1" customFormat="1" ht="17.6" spans="1:27">
      <c r="A312" s="1">
        <v>308</v>
      </c>
      <c r="B312" s="1">
        <v>11</v>
      </c>
      <c r="C312" s="1">
        <v>8</v>
      </c>
      <c r="D312" s="1" t="s">
        <v>632</v>
      </c>
      <c r="E312" s="18">
        <v>0</v>
      </c>
      <c r="F312" s="1">
        <v>60</v>
      </c>
      <c r="G312" s="13" t="s">
        <v>625</v>
      </c>
      <c r="H312" s="7" t="s">
        <v>149</v>
      </c>
      <c r="I312" s="7" t="s">
        <v>59</v>
      </c>
      <c r="J312" s="7" t="s">
        <v>633</v>
      </c>
      <c r="K312" s="7" t="s">
        <v>149</v>
      </c>
      <c r="L312" s="7" t="s">
        <v>59</v>
      </c>
      <c r="M312" s="7" t="s">
        <v>455</v>
      </c>
      <c r="N312" s="7" t="s">
        <v>149</v>
      </c>
      <c r="O312" s="7" t="s">
        <v>59</v>
      </c>
      <c r="P312" s="7" t="s">
        <v>634</v>
      </c>
      <c r="Q312" s="7" t="s">
        <v>149</v>
      </c>
      <c r="R312" s="8" t="s">
        <v>59</v>
      </c>
      <c r="S312" s="20">
        <v>9484800</v>
      </c>
      <c r="T312" s="20">
        <v>105600</v>
      </c>
      <c r="U312" s="3" t="str">
        <f>'!熔岩挂机奖励'!$D$1&amp;'!熔岩挂机奖励'!D310</f>
        <v>金币,0,1,124</v>
      </c>
      <c r="V312" s="1" t="str">
        <f>_xlfn.TEXTJOIN("|",TRUE,'!熔岩挂机奖励'!$E$1&amp;'!熔岩挂机奖励'!E310,'!熔岩挂机奖励'!$F$1&amp;'!熔岩挂机奖励'!F310,'!熔岩挂机奖励'!$G$1&amp;'!熔岩挂机奖励'!G310)</f>
        <v>道具,201004,1,310000|道具,201005,1,124000|道具,101010,1,124000</v>
      </c>
      <c r="W312" s="7">
        <v>0</v>
      </c>
      <c r="X312" s="7">
        <v>0</v>
      </c>
      <c r="Y312" s="7">
        <v>0</v>
      </c>
      <c r="Z312" s="7">
        <v>0</v>
      </c>
      <c r="AA312" s="7">
        <v>0</v>
      </c>
    </row>
    <row r="313" s="1" customFormat="1" ht="17.6" spans="1:27">
      <c r="A313" s="1">
        <v>309</v>
      </c>
      <c r="B313" s="1">
        <v>11</v>
      </c>
      <c r="C313" s="1">
        <v>9</v>
      </c>
      <c r="D313" s="1" t="s">
        <v>635</v>
      </c>
      <c r="E313" s="18">
        <v>0</v>
      </c>
      <c r="F313" s="1">
        <v>60</v>
      </c>
      <c r="G313" s="13" t="s">
        <v>625</v>
      </c>
      <c r="H313" s="7" t="s">
        <v>152</v>
      </c>
      <c r="I313" s="7" t="s">
        <v>59</v>
      </c>
      <c r="J313" s="7" t="s">
        <v>455</v>
      </c>
      <c r="K313" s="7" t="s">
        <v>152</v>
      </c>
      <c r="L313" s="7" t="s">
        <v>59</v>
      </c>
      <c r="M313" s="7" t="s">
        <v>636</v>
      </c>
      <c r="N313" s="7" t="s">
        <v>152</v>
      </c>
      <c r="O313" s="7" t="s">
        <v>59</v>
      </c>
      <c r="P313" s="7" t="s">
        <v>631</v>
      </c>
      <c r="Q313" s="7" t="s">
        <v>152</v>
      </c>
      <c r="R313" s="8" t="s">
        <v>59</v>
      </c>
      <c r="S313" s="20">
        <v>8559000</v>
      </c>
      <c r="T313" s="20">
        <v>142500</v>
      </c>
      <c r="U313" s="3" t="str">
        <f>'!熔岩挂机奖励'!$D$1&amp;'!熔岩挂机奖励'!D311</f>
        <v>金币,0,1,124</v>
      </c>
      <c r="V313" s="1" t="str">
        <f>_xlfn.TEXTJOIN("|",TRUE,'!熔岩挂机奖励'!$E$1&amp;'!熔岩挂机奖励'!E311,'!熔岩挂机奖励'!$F$1&amp;'!熔岩挂机奖励'!F311,'!熔岩挂机奖励'!$G$1&amp;'!熔岩挂机奖励'!G311)</f>
        <v>道具,201004,1,310000|道具,201005,1,124000|道具,101010,1,124000</v>
      </c>
      <c r="W313" s="7">
        <v>0</v>
      </c>
      <c r="X313" s="7">
        <v>0</v>
      </c>
      <c r="Y313" s="7">
        <v>0</v>
      </c>
      <c r="Z313" s="7">
        <v>0</v>
      </c>
      <c r="AA313" s="7">
        <v>0</v>
      </c>
    </row>
    <row r="314" s="1" customFormat="1" ht="17.6" spans="1:27">
      <c r="A314" s="1">
        <v>310</v>
      </c>
      <c r="B314" s="1">
        <v>11</v>
      </c>
      <c r="C314" s="1">
        <v>10</v>
      </c>
      <c r="D314" s="1" t="s">
        <v>637</v>
      </c>
      <c r="E314" s="18">
        <v>2</v>
      </c>
      <c r="F314" s="1">
        <v>60</v>
      </c>
      <c r="G314" s="13" t="s">
        <v>638</v>
      </c>
      <c r="H314" s="7" t="s">
        <v>145</v>
      </c>
      <c r="I314" s="7" t="s">
        <v>59</v>
      </c>
      <c r="J314" s="7" t="s">
        <v>639</v>
      </c>
      <c r="K314" s="7" t="s">
        <v>640</v>
      </c>
      <c r="L314" s="7" t="s">
        <v>59</v>
      </c>
      <c r="M314" s="7" t="s">
        <v>641</v>
      </c>
      <c r="N314" s="7" t="s">
        <v>640</v>
      </c>
      <c r="O314" s="7" t="s">
        <v>59</v>
      </c>
      <c r="P314" s="7" t="s">
        <v>455</v>
      </c>
      <c r="Q314" s="7" t="s">
        <v>640</v>
      </c>
      <c r="R314" s="8" t="s">
        <v>59</v>
      </c>
      <c r="S314" s="20">
        <v>24191200</v>
      </c>
      <c r="T314" s="20">
        <v>144000</v>
      </c>
      <c r="U314" s="3" t="str">
        <f>'!熔岩挂机奖励'!$D$1&amp;'!熔岩挂机奖励'!D312</f>
        <v>金币,0,1,124</v>
      </c>
      <c r="V314" s="1" t="str">
        <f>_xlfn.TEXTJOIN("|",TRUE,'!熔岩挂机奖励'!$E$1&amp;'!熔岩挂机奖励'!E312,'!熔岩挂机奖励'!$F$1&amp;'!熔岩挂机奖励'!F312,'!熔岩挂机奖励'!$G$1&amp;'!熔岩挂机奖励'!G312)</f>
        <v>道具,201004,1,310000|道具,201005,1,124000|道具,101010,1,124000</v>
      </c>
      <c r="W314" s="7">
        <v>0</v>
      </c>
      <c r="X314" s="7">
        <v>0</v>
      </c>
      <c r="Y314" s="7">
        <v>0</v>
      </c>
      <c r="Z314" s="7">
        <v>0</v>
      </c>
      <c r="AA314" s="7">
        <v>0</v>
      </c>
    </row>
    <row r="315" s="1" customFormat="1" ht="17.6" spans="1:27">
      <c r="A315" s="1">
        <v>311</v>
      </c>
      <c r="B315" s="1">
        <v>11</v>
      </c>
      <c r="C315" s="1">
        <v>11</v>
      </c>
      <c r="D315" s="1" t="s">
        <v>642</v>
      </c>
      <c r="E315" s="18">
        <v>0</v>
      </c>
      <c r="F315" s="1">
        <v>60</v>
      </c>
      <c r="G315" s="13" t="s">
        <v>643</v>
      </c>
      <c r="H315" s="7" t="s">
        <v>87</v>
      </c>
      <c r="I315" s="7" t="s">
        <v>59</v>
      </c>
      <c r="J315" s="7" t="s">
        <v>58</v>
      </c>
      <c r="K315" s="7" t="s">
        <v>58</v>
      </c>
      <c r="L315" s="7" t="s">
        <v>59</v>
      </c>
      <c r="M315" s="7" t="s">
        <v>644</v>
      </c>
      <c r="N315" s="7" t="s">
        <v>78</v>
      </c>
      <c r="O315" s="7" t="s">
        <v>59</v>
      </c>
      <c r="P315" s="7" t="s">
        <v>58</v>
      </c>
      <c r="Q315" s="7" t="s">
        <v>58</v>
      </c>
      <c r="R315" s="8" t="s">
        <v>59</v>
      </c>
      <c r="S315" s="20">
        <v>1736000</v>
      </c>
      <c r="T315" s="20">
        <v>40800</v>
      </c>
      <c r="U315" s="3" t="str">
        <f>'!熔岩挂机奖励'!$D$1&amp;'!熔岩挂机奖励'!D313</f>
        <v>金币,0,1,126</v>
      </c>
      <c r="V315" s="1" t="str">
        <f>_xlfn.TEXTJOIN("|",TRUE,'!熔岩挂机奖励'!$E$1&amp;'!熔岩挂机奖励'!E313,'!熔岩挂机奖励'!$F$1&amp;'!熔岩挂机奖励'!F313,'!熔岩挂机奖励'!$G$1&amp;'!熔岩挂机奖励'!G313)</f>
        <v>道具,201004,1,315000|道具,201005,1,126000|道具,101010,1,126000</v>
      </c>
      <c r="W315" s="7">
        <v>0</v>
      </c>
      <c r="X315" s="7">
        <v>0</v>
      </c>
      <c r="Y315" s="7">
        <v>0</v>
      </c>
      <c r="Z315" s="7">
        <v>0</v>
      </c>
      <c r="AA315" s="7">
        <v>0</v>
      </c>
    </row>
    <row r="316" s="1" customFormat="1" ht="17.6" spans="1:27">
      <c r="A316" s="1">
        <v>312</v>
      </c>
      <c r="B316" s="1">
        <v>11</v>
      </c>
      <c r="C316" s="1">
        <v>12</v>
      </c>
      <c r="D316" s="1" t="s">
        <v>645</v>
      </c>
      <c r="E316" s="18">
        <v>0</v>
      </c>
      <c r="F316" s="1">
        <v>60</v>
      </c>
      <c r="G316" s="13" t="s">
        <v>625</v>
      </c>
      <c r="H316" s="7" t="s">
        <v>646</v>
      </c>
      <c r="I316" s="7" t="s">
        <v>59</v>
      </c>
      <c r="J316" s="7" t="s">
        <v>58</v>
      </c>
      <c r="K316" s="7" t="s">
        <v>58</v>
      </c>
      <c r="L316" s="7" t="s">
        <v>59</v>
      </c>
      <c r="M316" s="7" t="s">
        <v>647</v>
      </c>
      <c r="N316" s="7" t="s">
        <v>648</v>
      </c>
      <c r="O316" s="7" t="s">
        <v>59</v>
      </c>
      <c r="P316" s="7" t="s">
        <v>455</v>
      </c>
      <c r="Q316" s="7" t="s">
        <v>646</v>
      </c>
      <c r="R316" s="8" t="s">
        <v>59</v>
      </c>
      <c r="S316" s="20">
        <v>10928400</v>
      </c>
      <c r="T316" s="20">
        <v>170600</v>
      </c>
      <c r="U316" s="3" t="str">
        <f>'!熔岩挂机奖励'!$D$1&amp;'!熔岩挂机奖励'!D314</f>
        <v>金币,0,1,126</v>
      </c>
      <c r="V316" s="1" t="str">
        <f>_xlfn.TEXTJOIN("|",TRUE,'!熔岩挂机奖励'!$E$1&amp;'!熔岩挂机奖励'!E314,'!熔岩挂机奖励'!$F$1&amp;'!熔岩挂机奖励'!F314,'!熔岩挂机奖励'!$G$1&amp;'!熔岩挂机奖励'!G314)</f>
        <v>道具,201004,1,315000|道具,201005,1,126000|道具,101010,1,126000</v>
      </c>
      <c r="W316" s="7">
        <v>0</v>
      </c>
      <c r="X316" s="7">
        <v>0</v>
      </c>
      <c r="Y316" s="7">
        <v>0</v>
      </c>
      <c r="Z316" s="7">
        <v>0</v>
      </c>
      <c r="AA316" s="7">
        <v>0</v>
      </c>
    </row>
    <row r="317" s="1" customFormat="1" ht="17.6" spans="1:27">
      <c r="A317" s="1">
        <v>313</v>
      </c>
      <c r="B317" s="1">
        <v>11</v>
      </c>
      <c r="C317" s="1">
        <v>13</v>
      </c>
      <c r="D317" s="1" t="s">
        <v>649</v>
      </c>
      <c r="E317" s="18">
        <v>0</v>
      </c>
      <c r="F317" s="1">
        <v>60</v>
      </c>
      <c r="G317" s="13" t="s">
        <v>643</v>
      </c>
      <c r="H317" s="7" t="s">
        <v>134</v>
      </c>
      <c r="I317" s="7" t="s">
        <v>59</v>
      </c>
      <c r="J317" s="7" t="s">
        <v>650</v>
      </c>
      <c r="K317" s="7" t="s">
        <v>651</v>
      </c>
      <c r="L317" s="7" t="s">
        <v>59</v>
      </c>
      <c r="M317" s="7" t="s">
        <v>652</v>
      </c>
      <c r="N317" s="7" t="s">
        <v>653</v>
      </c>
      <c r="O317" s="7" t="s">
        <v>59</v>
      </c>
      <c r="P317" s="7" t="s">
        <v>654</v>
      </c>
      <c r="Q317" s="7" t="s">
        <v>655</v>
      </c>
      <c r="R317" s="8" t="s">
        <v>59</v>
      </c>
      <c r="S317" s="20">
        <v>9880000</v>
      </c>
      <c r="T317" s="20">
        <v>105600</v>
      </c>
      <c r="U317" s="3" t="str">
        <f>'!熔岩挂机奖励'!$D$1&amp;'!熔岩挂机奖励'!D315</f>
        <v>金币,0,1,126</v>
      </c>
      <c r="V317" s="1" t="str">
        <f>_xlfn.TEXTJOIN("|",TRUE,'!熔岩挂机奖励'!$E$1&amp;'!熔岩挂机奖励'!E315,'!熔岩挂机奖励'!$F$1&amp;'!熔岩挂机奖励'!F315,'!熔岩挂机奖励'!$G$1&amp;'!熔岩挂机奖励'!G315)</f>
        <v>道具,201004,1,315000|道具,201005,1,126000|道具,101010,1,126000</v>
      </c>
      <c r="W317" s="7">
        <v>0</v>
      </c>
      <c r="X317" s="7">
        <v>0</v>
      </c>
      <c r="Y317" s="7">
        <v>0</v>
      </c>
      <c r="Z317" s="7">
        <v>0</v>
      </c>
      <c r="AA317" s="7">
        <v>0</v>
      </c>
    </row>
    <row r="318" s="1" customFormat="1" ht="17.6" spans="1:27">
      <c r="A318" s="1">
        <v>314</v>
      </c>
      <c r="B318" s="1">
        <v>11</v>
      </c>
      <c r="C318" s="1">
        <v>14</v>
      </c>
      <c r="D318" s="1" t="s">
        <v>656</v>
      </c>
      <c r="E318" s="18">
        <v>0</v>
      </c>
      <c r="F318" s="1">
        <v>60</v>
      </c>
      <c r="G318" s="13" t="s">
        <v>620</v>
      </c>
      <c r="H318" s="7" t="s">
        <v>657</v>
      </c>
      <c r="I318" s="7" t="s">
        <v>59</v>
      </c>
      <c r="J318" s="7" t="s">
        <v>658</v>
      </c>
      <c r="K318" s="7" t="s">
        <v>149</v>
      </c>
      <c r="L318" s="7" t="s">
        <v>59</v>
      </c>
      <c r="M318" s="7" t="s">
        <v>659</v>
      </c>
      <c r="N318" s="7" t="s">
        <v>660</v>
      </c>
      <c r="O318" s="7" t="s">
        <v>59</v>
      </c>
      <c r="P318" s="7" t="s">
        <v>661</v>
      </c>
      <c r="Q318" s="7" t="s">
        <v>662</v>
      </c>
      <c r="R318" s="8" t="s">
        <v>59</v>
      </c>
      <c r="S318" s="20">
        <v>20819000</v>
      </c>
      <c r="T318" s="20">
        <v>140000</v>
      </c>
      <c r="U318" s="3" t="str">
        <f>'!熔岩挂机奖励'!$D$1&amp;'!熔岩挂机奖励'!D316</f>
        <v>金币,0,1,126</v>
      </c>
      <c r="V318" s="1" t="str">
        <f>_xlfn.TEXTJOIN("|",TRUE,'!熔岩挂机奖励'!$E$1&amp;'!熔岩挂机奖励'!E316,'!熔岩挂机奖励'!$F$1&amp;'!熔岩挂机奖励'!F316,'!熔岩挂机奖励'!$G$1&amp;'!熔岩挂机奖励'!G316)</f>
        <v>道具,201004,1,315000|道具,201005,1,126000|道具,101010,1,126000</v>
      </c>
      <c r="W318" s="7">
        <v>0</v>
      </c>
      <c r="X318" s="7">
        <v>0</v>
      </c>
      <c r="Y318" s="7">
        <v>0</v>
      </c>
      <c r="Z318" s="7">
        <v>0</v>
      </c>
      <c r="AA318" s="7">
        <v>0</v>
      </c>
    </row>
    <row r="319" s="1" customFormat="1" ht="17.6" spans="1:27">
      <c r="A319" s="1">
        <v>315</v>
      </c>
      <c r="B319" s="1">
        <v>11</v>
      </c>
      <c r="C319" s="1">
        <v>15</v>
      </c>
      <c r="D319" s="10">
        <v>203004</v>
      </c>
      <c r="E319" s="18">
        <v>1</v>
      </c>
      <c r="F319" s="1">
        <v>60</v>
      </c>
      <c r="G319" s="13" t="s">
        <v>58</v>
      </c>
      <c r="H319" s="7" t="s">
        <v>58</v>
      </c>
      <c r="I319" s="7" t="s">
        <v>59</v>
      </c>
      <c r="J319" s="7" t="s">
        <v>314</v>
      </c>
      <c r="K319" s="7" t="s">
        <v>247</v>
      </c>
      <c r="L319" s="7" t="s">
        <v>59</v>
      </c>
      <c r="M319" s="7" t="s">
        <v>58</v>
      </c>
      <c r="N319" s="7" t="s">
        <v>58</v>
      </c>
      <c r="O319" s="7" t="s">
        <v>59</v>
      </c>
      <c r="P319" s="7" t="s">
        <v>58</v>
      </c>
      <c r="Q319" s="7" t="s">
        <v>58</v>
      </c>
      <c r="R319" s="8" t="s">
        <v>59</v>
      </c>
      <c r="S319" s="20">
        <v>24600000</v>
      </c>
      <c r="T319" s="20">
        <v>21120</v>
      </c>
      <c r="U319" s="3" t="str">
        <f>'!熔岩挂机奖励'!$D$1&amp;'!熔岩挂机奖励'!D317</f>
        <v>金币,0,1,126</v>
      </c>
      <c r="V319" s="1" t="str">
        <f>_xlfn.TEXTJOIN("|",TRUE,'!熔岩挂机奖励'!$E$1&amp;'!熔岩挂机奖励'!E317,'!熔岩挂机奖励'!$F$1&amp;'!熔岩挂机奖励'!F317,'!熔岩挂机奖励'!$G$1&amp;'!熔岩挂机奖励'!G317)</f>
        <v>道具,201004,1,315000|道具,201005,1,126000|道具,101010,1,126000</v>
      </c>
      <c r="W319" s="7">
        <v>0</v>
      </c>
      <c r="X319" s="7">
        <v>0</v>
      </c>
      <c r="Y319" s="7">
        <v>0</v>
      </c>
      <c r="Z319" s="7">
        <v>0</v>
      </c>
      <c r="AA319" s="7">
        <v>0</v>
      </c>
    </row>
    <row r="320" s="1" customFormat="1" ht="17.6" spans="1:27">
      <c r="A320" s="1">
        <v>316</v>
      </c>
      <c r="B320" s="1">
        <v>11</v>
      </c>
      <c r="C320" s="1">
        <v>16</v>
      </c>
      <c r="D320" s="1" t="s">
        <v>663</v>
      </c>
      <c r="E320" s="18">
        <v>0</v>
      </c>
      <c r="F320" s="1">
        <v>60</v>
      </c>
      <c r="G320" s="13" t="s">
        <v>658</v>
      </c>
      <c r="H320" s="7" t="s">
        <v>368</v>
      </c>
      <c r="I320" s="7" t="s">
        <v>59</v>
      </c>
      <c r="J320" s="7" t="s">
        <v>644</v>
      </c>
      <c r="K320" s="7" t="s">
        <v>368</v>
      </c>
      <c r="L320" s="7" t="s">
        <v>59</v>
      </c>
      <c r="M320" s="7" t="s">
        <v>664</v>
      </c>
      <c r="N320" s="7" t="s">
        <v>665</v>
      </c>
      <c r="O320" s="7" t="s">
        <v>59</v>
      </c>
      <c r="P320" s="7" t="s">
        <v>666</v>
      </c>
      <c r="Q320" s="7" t="s">
        <v>328</v>
      </c>
      <c r="R320" s="8" t="s">
        <v>59</v>
      </c>
      <c r="S320" s="20">
        <v>31502000</v>
      </c>
      <c r="T320" s="20">
        <v>520000</v>
      </c>
      <c r="U320" s="3" t="str">
        <f>'!熔岩挂机奖励'!$D$1&amp;'!熔岩挂机奖励'!D318</f>
        <v>金币,0,1,128</v>
      </c>
      <c r="V320" s="1" t="str">
        <f>_xlfn.TEXTJOIN("|",TRUE,'!熔岩挂机奖励'!$E$1&amp;'!熔岩挂机奖励'!E318,'!熔岩挂机奖励'!$F$1&amp;'!熔岩挂机奖励'!F318,'!熔岩挂机奖励'!$G$1&amp;'!熔岩挂机奖励'!G318)</f>
        <v>道具,201004,1,320000|道具,201005,1,128000|道具,101010,1,128000</v>
      </c>
      <c r="W320" s="7">
        <v>0</v>
      </c>
      <c r="X320" s="7">
        <v>0</v>
      </c>
      <c r="Y320" s="7">
        <v>0</v>
      </c>
      <c r="Z320" s="7">
        <v>0</v>
      </c>
      <c r="AA320" s="7">
        <v>0</v>
      </c>
    </row>
    <row r="321" s="1" customFormat="1" ht="17.6" spans="1:27">
      <c r="A321" s="1">
        <v>317</v>
      </c>
      <c r="B321" s="1">
        <v>11</v>
      </c>
      <c r="C321" s="1">
        <v>17</v>
      </c>
      <c r="D321" s="1" t="s">
        <v>667</v>
      </c>
      <c r="E321" s="18">
        <v>0</v>
      </c>
      <c r="F321" s="1">
        <v>60</v>
      </c>
      <c r="G321" s="13" t="s">
        <v>638</v>
      </c>
      <c r="H321" s="7" t="s">
        <v>668</v>
      </c>
      <c r="I321" s="7" t="s">
        <v>59</v>
      </c>
      <c r="J321" s="7" t="s">
        <v>669</v>
      </c>
      <c r="K321" s="7" t="s">
        <v>670</v>
      </c>
      <c r="L321" s="7" t="s">
        <v>59</v>
      </c>
      <c r="M321" s="7" t="s">
        <v>455</v>
      </c>
      <c r="N321" s="7" t="s">
        <v>671</v>
      </c>
      <c r="O321" s="7" t="s">
        <v>59</v>
      </c>
      <c r="P321" s="7" t="s">
        <v>658</v>
      </c>
      <c r="Q321" s="7" t="s">
        <v>348</v>
      </c>
      <c r="R321" s="8" t="s">
        <v>59</v>
      </c>
      <c r="S321" s="20">
        <v>193947600</v>
      </c>
      <c r="T321" s="20">
        <v>359200</v>
      </c>
      <c r="U321" s="3" t="str">
        <f>'!熔岩挂机奖励'!$D$1&amp;'!熔岩挂机奖励'!D319</f>
        <v>金币,0,1,128</v>
      </c>
      <c r="V321" s="1" t="str">
        <f>_xlfn.TEXTJOIN("|",TRUE,'!熔岩挂机奖励'!$E$1&amp;'!熔岩挂机奖励'!E319,'!熔岩挂机奖励'!$F$1&amp;'!熔岩挂机奖励'!F319,'!熔岩挂机奖励'!$G$1&amp;'!熔岩挂机奖励'!G319)</f>
        <v>道具,201004,1,320000|道具,201005,1,128000|道具,101010,1,128000</v>
      </c>
      <c r="W321" s="7">
        <v>0</v>
      </c>
      <c r="X321" s="7">
        <v>0</v>
      </c>
      <c r="Y321" s="7">
        <v>0</v>
      </c>
      <c r="Z321" s="7">
        <v>0</v>
      </c>
      <c r="AA321" s="7">
        <v>0</v>
      </c>
    </row>
    <row r="322" s="1" customFormat="1" ht="17.6" spans="1:27">
      <c r="A322" s="1">
        <v>318</v>
      </c>
      <c r="B322" s="1">
        <v>11</v>
      </c>
      <c r="C322" s="1">
        <v>18</v>
      </c>
      <c r="D322" s="10">
        <v>201028</v>
      </c>
      <c r="E322" s="18">
        <v>0</v>
      </c>
      <c r="F322" s="1">
        <v>60</v>
      </c>
      <c r="G322" s="13" t="s">
        <v>658</v>
      </c>
      <c r="H322" s="7" t="s">
        <v>672</v>
      </c>
      <c r="I322" s="7" t="s">
        <v>59</v>
      </c>
      <c r="J322" s="7" t="s">
        <v>658</v>
      </c>
      <c r="K322" s="7" t="s">
        <v>672</v>
      </c>
      <c r="L322" s="7" t="s">
        <v>59</v>
      </c>
      <c r="M322" s="7" t="s">
        <v>658</v>
      </c>
      <c r="N322" s="7" t="s">
        <v>672</v>
      </c>
      <c r="O322" s="7" t="s">
        <v>59</v>
      </c>
      <c r="P322" s="7" t="s">
        <v>658</v>
      </c>
      <c r="Q322" s="7" t="s">
        <v>672</v>
      </c>
      <c r="R322" s="8" t="s">
        <v>59</v>
      </c>
      <c r="S322" s="20">
        <v>145600000</v>
      </c>
      <c r="T322" s="20">
        <v>153600</v>
      </c>
      <c r="U322" s="3" t="str">
        <f>'!熔岩挂机奖励'!$D$1&amp;'!熔岩挂机奖励'!D320</f>
        <v>金币,0,1,128</v>
      </c>
      <c r="V322" s="1" t="str">
        <f>_xlfn.TEXTJOIN("|",TRUE,'!熔岩挂机奖励'!$E$1&amp;'!熔岩挂机奖励'!E320,'!熔岩挂机奖励'!$F$1&amp;'!熔岩挂机奖励'!F320,'!熔岩挂机奖励'!$G$1&amp;'!熔岩挂机奖励'!G320)</f>
        <v>道具,201004,1,320000|道具,201005,1,128000|道具,101010,1,128000</v>
      </c>
      <c r="W322" s="7">
        <v>0</v>
      </c>
      <c r="X322" s="7">
        <v>0</v>
      </c>
      <c r="Y322" s="7">
        <v>0</v>
      </c>
      <c r="Z322" s="7">
        <v>0</v>
      </c>
      <c r="AA322" s="7">
        <v>0</v>
      </c>
    </row>
    <row r="323" s="1" customFormat="1" ht="17.6" spans="1:27">
      <c r="A323" s="1">
        <v>319</v>
      </c>
      <c r="B323" s="1">
        <v>11</v>
      </c>
      <c r="C323" s="1">
        <v>19</v>
      </c>
      <c r="D323" s="1" t="s">
        <v>673</v>
      </c>
      <c r="E323" s="18">
        <v>0</v>
      </c>
      <c r="F323" s="1">
        <v>60</v>
      </c>
      <c r="G323" s="13" t="s">
        <v>658</v>
      </c>
      <c r="H323" s="7" t="s">
        <v>674</v>
      </c>
      <c r="I323" s="7" t="s">
        <v>59</v>
      </c>
      <c r="J323" s="7" t="s">
        <v>675</v>
      </c>
      <c r="K323" s="7" t="s">
        <v>676</v>
      </c>
      <c r="L323" s="7" t="s">
        <v>59</v>
      </c>
      <c r="M323" s="7" t="s">
        <v>644</v>
      </c>
      <c r="N323" s="7" t="s">
        <v>674</v>
      </c>
      <c r="O323" s="7" t="s">
        <v>59</v>
      </c>
      <c r="P323" s="7" t="s">
        <v>677</v>
      </c>
      <c r="Q323" s="7" t="s">
        <v>678</v>
      </c>
      <c r="R323" s="8" t="s">
        <v>59</v>
      </c>
      <c r="S323" s="20">
        <v>74374800</v>
      </c>
      <c r="T323" s="20">
        <v>589600</v>
      </c>
      <c r="U323" s="3" t="str">
        <f>'!熔岩挂机奖励'!$D$1&amp;'!熔岩挂机奖励'!D321</f>
        <v>金币,0,1,128</v>
      </c>
      <c r="V323" s="1" t="str">
        <f>_xlfn.TEXTJOIN("|",TRUE,'!熔岩挂机奖励'!$E$1&amp;'!熔岩挂机奖励'!E321,'!熔岩挂机奖励'!$F$1&amp;'!熔岩挂机奖励'!F321,'!熔岩挂机奖励'!$G$1&amp;'!熔岩挂机奖励'!G321)</f>
        <v>道具,201004,1,320000|道具,201005,1,128000|道具,101010,1,128000</v>
      </c>
      <c r="W323" s="7">
        <v>0</v>
      </c>
      <c r="X323" s="7">
        <v>0</v>
      </c>
      <c r="Y323" s="7">
        <v>0</v>
      </c>
      <c r="Z323" s="7">
        <v>0</v>
      </c>
      <c r="AA323" s="7">
        <v>0</v>
      </c>
    </row>
    <row r="324" s="1" customFormat="1" ht="17.6" spans="1:27">
      <c r="A324" s="1">
        <v>320</v>
      </c>
      <c r="B324" s="1">
        <v>11</v>
      </c>
      <c r="C324" s="1">
        <v>20</v>
      </c>
      <c r="D324" s="1" t="s">
        <v>679</v>
      </c>
      <c r="E324" s="18">
        <v>2</v>
      </c>
      <c r="F324" s="1">
        <v>60</v>
      </c>
      <c r="G324" s="13" t="s">
        <v>658</v>
      </c>
      <c r="H324" s="7" t="s">
        <v>487</v>
      </c>
      <c r="I324" s="7" t="s">
        <v>59</v>
      </c>
      <c r="J324" s="7" t="s">
        <v>680</v>
      </c>
      <c r="K324" s="7" t="s">
        <v>681</v>
      </c>
      <c r="L324" s="7" t="s">
        <v>59</v>
      </c>
      <c r="M324" s="7" t="s">
        <v>666</v>
      </c>
      <c r="N324" s="7" t="s">
        <v>682</v>
      </c>
      <c r="O324" s="7" t="s">
        <v>59</v>
      </c>
      <c r="P324" s="7" t="s">
        <v>683</v>
      </c>
      <c r="Q324" s="7" t="s">
        <v>684</v>
      </c>
      <c r="R324" s="8" t="s">
        <v>59</v>
      </c>
      <c r="S324" s="20">
        <v>297380000</v>
      </c>
      <c r="T324" s="20">
        <v>806200</v>
      </c>
      <c r="U324" s="3" t="str">
        <f>'!熔岩挂机奖励'!$D$1&amp;'!熔岩挂机奖励'!D322</f>
        <v>金币,0,1,128</v>
      </c>
      <c r="V324" s="1" t="str">
        <f>_xlfn.TEXTJOIN("|",TRUE,'!熔岩挂机奖励'!$E$1&amp;'!熔岩挂机奖励'!E322,'!熔岩挂机奖励'!$F$1&amp;'!熔岩挂机奖励'!F322,'!熔岩挂机奖励'!$G$1&amp;'!熔岩挂机奖励'!G322)</f>
        <v>道具,201004,1,320000|道具,201005,1,128000|道具,101010,1,128000</v>
      </c>
      <c r="W324" s="7">
        <v>0</v>
      </c>
      <c r="X324" s="7">
        <v>0</v>
      </c>
      <c r="Y324" s="7">
        <v>0</v>
      </c>
      <c r="Z324" s="7">
        <v>0</v>
      </c>
      <c r="AA324" s="7">
        <v>0</v>
      </c>
    </row>
    <row r="325" s="1" customFormat="1" ht="17.6" spans="1:27">
      <c r="A325" s="1">
        <v>321</v>
      </c>
      <c r="B325" s="1">
        <v>11</v>
      </c>
      <c r="C325" s="1">
        <v>21</v>
      </c>
      <c r="D325" s="1" t="s">
        <v>685</v>
      </c>
      <c r="E325" s="18">
        <v>0</v>
      </c>
      <c r="F325" s="1">
        <v>60</v>
      </c>
      <c r="G325" s="13" t="s">
        <v>686</v>
      </c>
      <c r="H325" s="7" t="s">
        <v>134</v>
      </c>
      <c r="I325" s="7" t="s">
        <v>59</v>
      </c>
      <c r="J325" s="7" t="s">
        <v>687</v>
      </c>
      <c r="K325" s="7" t="s">
        <v>688</v>
      </c>
      <c r="L325" s="7" t="s">
        <v>59</v>
      </c>
      <c r="M325" s="7" t="s">
        <v>689</v>
      </c>
      <c r="N325" s="7" t="s">
        <v>130</v>
      </c>
      <c r="O325" s="7" t="s">
        <v>59</v>
      </c>
      <c r="P325" s="7" t="s">
        <v>690</v>
      </c>
      <c r="Q325" s="7" t="s">
        <v>688</v>
      </c>
      <c r="R325" s="8" t="s">
        <v>59</v>
      </c>
      <c r="S325" s="20">
        <v>23428000</v>
      </c>
      <c r="T325" s="20">
        <v>100800</v>
      </c>
      <c r="U325" s="3" t="str">
        <f>'!熔岩挂机奖励'!$D$1&amp;'!熔岩挂机奖励'!D323</f>
        <v>金币,0,1,130</v>
      </c>
      <c r="V325" s="1" t="str">
        <f>_xlfn.TEXTJOIN("|",TRUE,'!熔岩挂机奖励'!$E$1&amp;'!熔岩挂机奖励'!E323,'!熔岩挂机奖励'!$F$1&amp;'!熔岩挂机奖励'!F323,'!熔岩挂机奖励'!$G$1&amp;'!熔岩挂机奖励'!G323)</f>
        <v>道具,201004,1,325000|道具,201005,1,130000|道具,101010,1,130000</v>
      </c>
      <c r="W325" s="7">
        <v>0</v>
      </c>
      <c r="X325" s="7">
        <v>0</v>
      </c>
      <c r="Y325" s="7">
        <v>0</v>
      </c>
      <c r="Z325" s="7">
        <v>0</v>
      </c>
      <c r="AA325" s="7">
        <v>0</v>
      </c>
    </row>
    <row r="326" s="1" customFormat="1" ht="17.6" spans="1:27">
      <c r="A326" s="1">
        <v>322</v>
      </c>
      <c r="B326" s="1">
        <v>11</v>
      </c>
      <c r="C326" s="1">
        <v>22</v>
      </c>
      <c r="D326" s="1" t="s">
        <v>618</v>
      </c>
      <c r="E326" s="18">
        <v>0</v>
      </c>
      <c r="F326" s="1">
        <v>60</v>
      </c>
      <c r="G326" s="13" t="s">
        <v>625</v>
      </c>
      <c r="H326" s="7" t="s">
        <v>682</v>
      </c>
      <c r="I326" s="7" t="s">
        <v>59</v>
      </c>
      <c r="J326" s="7" t="s">
        <v>455</v>
      </c>
      <c r="K326" s="7" t="s">
        <v>390</v>
      </c>
      <c r="L326" s="7" t="s">
        <v>59</v>
      </c>
      <c r="M326" s="7" t="s">
        <v>455</v>
      </c>
      <c r="N326" s="7" t="s">
        <v>390</v>
      </c>
      <c r="O326" s="7" t="s">
        <v>59</v>
      </c>
      <c r="P326" s="7" t="s">
        <v>625</v>
      </c>
      <c r="Q326" s="7" t="s">
        <v>682</v>
      </c>
      <c r="R326" s="8" t="s">
        <v>59</v>
      </c>
      <c r="S326" s="20">
        <v>97515200</v>
      </c>
      <c r="T326" s="20">
        <v>1342400</v>
      </c>
      <c r="U326" s="3" t="str">
        <f>'!熔岩挂机奖励'!$D$1&amp;'!熔岩挂机奖励'!D324</f>
        <v>金币,0,1,130</v>
      </c>
      <c r="V326" s="1" t="str">
        <f>_xlfn.TEXTJOIN("|",TRUE,'!熔岩挂机奖励'!$E$1&amp;'!熔岩挂机奖励'!E324,'!熔岩挂机奖励'!$F$1&amp;'!熔岩挂机奖励'!F324,'!熔岩挂机奖励'!$G$1&amp;'!熔岩挂机奖励'!G324)</f>
        <v>道具,201004,1,325000|道具,201005,1,130000|道具,101010,1,130000</v>
      </c>
      <c r="W326" s="7">
        <v>0</v>
      </c>
      <c r="X326" s="7">
        <v>0</v>
      </c>
      <c r="Y326" s="7">
        <v>0</v>
      </c>
      <c r="Z326" s="7">
        <v>0</v>
      </c>
      <c r="AA326" s="7">
        <v>0</v>
      </c>
    </row>
    <row r="327" s="1" customFormat="1" ht="17.6" spans="1:27">
      <c r="A327" s="1">
        <v>323</v>
      </c>
      <c r="B327" s="1">
        <v>11</v>
      </c>
      <c r="C327" s="1">
        <v>23</v>
      </c>
      <c r="D327" s="1" t="s">
        <v>691</v>
      </c>
      <c r="E327" s="18">
        <v>0</v>
      </c>
      <c r="F327" s="1">
        <v>60</v>
      </c>
      <c r="G327" s="13" t="s">
        <v>692</v>
      </c>
      <c r="H327" s="7" t="s">
        <v>458</v>
      </c>
      <c r="I327" s="7" t="s">
        <v>59</v>
      </c>
      <c r="J327" s="7" t="s">
        <v>693</v>
      </c>
      <c r="K327" s="7" t="s">
        <v>694</v>
      </c>
      <c r="L327" s="7" t="s">
        <v>59</v>
      </c>
      <c r="M327" s="7" t="s">
        <v>695</v>
      </c>
      <c r="N327" s="7" t="s">
        <v>696</v>
      </c>
      <c r="O327" s="7" t="s">
        <v>59</v>
      </c>
      <c r="P327" s="7" t="s">
        <v>689</v>
      </c>
      <c r="Q327" s="7" t="s">
        <v>379</v>
      </c>
      <c r="R327" s="8" t="s">
        <v>59</v>
      </c>
      <c r="S327" s="20">
        <v>87066000</v>
      </c>
      <c r="T327" s="20">
        <v>330400</v>
      </c>
      <c r="U327" s="3" t="str">
        <f>'!熔岩挂机奖励'!$D$1&amp;'!熔岩挂机奖励'!D325</f>
        <v>金币,0,1,130</v>
      </c>
      <c r="V327" s="1" t="str">
        <f>_xlfn.TEXTJOIN("|",TRUE,'!熔岩挂机奖励'!$E$1&amp;'!熔岩挂机奖励'!E325,'!熔岩挂机奖励'!$F$1&amp;'!熔岩挂机奖励'!F325,'!熔岩挂机奖励'!$G$1&amp;'!熔岩挂机奖励'!G325)</f>
        <v>道具,201004,1,325000|道具,201005,1,130000|道具,101010,1,130000</v>
      </c>
      <c r="W327" s="7">
        <v>0</v>
      </c>
      <c r="X327" s="7">
        <v>0</v>
      </c>
      <c r="Y327" s="7">
        <v>0</v>
      </c>
      <c r="Z327" s="7">
        <v>0</v>
      </c>
      <c r="AA327" s="7">
        <v>0</v>
      </c>
    </row>
    <row r="328" s="1" customFormat="1" ht="17.6" spans="1:27">
      <c r="A328" s="1">
        <v>324</v>
      </c>
      <c r="B328" s="1">
        <v>11</v>
      </c>
      <c r="C328" s="1">
        <v>24</v>
      </c>
      <c r="D328" s="1" t="s">
        <v>697</v>
      </c>
      <c r="E328" s="18">
        <v>0</v>
      </c>
      <c r="F328" s="1">
        <v>60</v>
      </c>
      <c r="G328" s="13" t="s">
        <v>692</v>
      </c>
      <c r="H328" s="7" t="s">
        <v>698</v>
      </c>
      <c r="I328" s="7" t="s">
        <v>59</v>
      </c>
      <c r="J328" s="7" t="s">
        <v>666</v>
      </c>
      <c r="K328" s="7" t="s">
        <v>699</v>
      </c>
      <c r="L328" s="7" t="s">
        <v>59</v>
      </c>
      <c r="M328" s="7" t="s">
        <v>666</v>
      </c>
      <c r="N328" s="7" t="s">
        <v>699</v>
      </c>
      <c r="O328" s="7" t="s">
        <v>59</v>
      </c>
      <c r="P328" s="7" t="s">
        <v>700</v>
      </c>
      <c r="Q328" s="7" t="s">
        <v>701</v>
      </c>
      <c r="R328" s="8" t="s">
        <v>59</v>
      </c>
      <c r="S328" s="20">
        <v>123030000</v>
      </c>
      <c r="T328" s="20">
        <v>946800</v>
      </c>
      <c r="U328" s="3" t="str">
        <f>'!熔岩挂机奖励'!$D$1&amp;'!熔岩挂机奖励'!D326</f>
        <v>金币,0,1,130</v>
      </c>
      <c r="V328" s="1" t="str">
        <f>_xlfn.TEXTJOIN("|",TRUE,'!熔岩挂机奖励'!$E$1&amp;'!熔岩挂机奖励'!E326,'!熔岩挂机奖励'!$F$1&amp;'!熔岩挂机奖励'!F326,'!熔岩挂机奖励'!$G$1&amp;'!熔岩挂机奖励'!G326)</f>
        <v>道具,201004,1,325000|道具,201005,1,130000|道具,101010,1,130000</v>
      </c>
      <c r="W328" s="7">
        <v>0</v>
      </c>
      <c r="X328" s="7">
        <v>0</v>
      </c>
      <c r="Y328" s="7">
        <v>0</v>
      </c>
      <c r="Z328" s="7">
        <v>0</v>
      </c>
      <c r="AA328" s="7">
        <v>0</v>
      </c>
    </row>
    <row r="329" s="1" customFormat="1" ht="17.6" spans="1:27">
      <c r="A329" s="1">
        <v>325</v>
      </c>
      <c r="B329" s="1">
        <v>11</v>
      </c>
      <c r="C329" s="1">
        <v>25</v>
      </c>
      <c r="D329" s="10">
        <v>203005</v>
      </c>
      <c r="E329" s="18">
        <v>1</v>
      </c>
      <c r="F329" s="1">
        <v>60</v>
      </c>
      <c r="G329" s="13" t="s">
        <v>58</v>
      </c>
      <c r="H329" s="7" t="s">
        <v>58</v>
      </c>
      <c r="I329" s="7" t="s">
        <v>59</v>
      </c>
      <c r="J329" s="7" t="s">
        <v>548</v>
      </c>
      <c r="K329" s="7" t="s">
        <v>488</v>
      </c>
      <c r="L329" s="7" t="s">
        <v>59</v>
      </c>
      <c r="M329" s="7" t="s">
        <v>58</v>
      </c>
      <c r="N329" s="7" t="s">
        <v>58</v>
      </c>
      <c r="O329" s="7" t="s">
        <v>59</v>
      </c>
      <c r="P329" s="7" t="s">
        <v>58</v>
      </c>
      <c r="Q329" s="7" t="s">
        <v>58</v>
      </c>
      <c r="R329" s="8" t="s">
        <v>59</v>
      </c>
      <c r="S329" s="20">
        <v>378000000</v>
      </c>
      <c r="T329" s="20">
        <v>123840</v>
      </c>
      <c r="U329" s="3" t="str">
        <f>'!熔岩挂机奖励'!$D$1&amp;'!熔岩挂机奖励'!D327</f>
        <v>金币,0,1,130</v>
      </c>
      <c r="V329" s="1" t="str">
        <f>_xlfn.TEXTJOIN("|",TRUE,'!熔岩挂机奖励'!$E$1&amp;'!熔岩挂机奖励'!E327,'!熔岩挂机奖励'!$F$1&amp;'!熔岩挂机奖励'!F327,'!熔岩挂机奖励'!$G$1&amp;'!熔岩挂机奖励'!G327)</f>
        <v>道具,201004,1,325000|道具,201005,1,130000|道具,101010,1,130000</v>
      </c>
      <c r="W329" s="7">
        <v>0</v>
      </c>
      <c r="X329" s="7">
        <v>0</v>
      </c>
      <c r="Y329" s="7">
        <v>0</v>
      </c>
      <c r="Z329" s="7">
        <v>0</v>
      </c>
      <c r="AA329" s="7">
        <v>0</v>
      </c>
    </row>
    <row r="330" s="1" customFormat="1" ht="17.6" spans="1:27">
      <c r="A330" s="1">
        <v>326</v>
      </c>
      <c r="B330" s="1">
        <v>11</v>
      </c>
      <c r="C330" s="1">
        <v>26</v>
      </c>
      <c r="D330" s="1" t="s">
        <v>702</v>
      </c>
      <c r="E330" s="18">
        <v>0</v>
      </c>
      <c r="F330" s="1">
        <v>60</v>
      </c>
      <c r="G330" s="13" t="s">
        <v>692</v>
      </c>
      <c r="H330" s="7" t="s">
        <v>442</v>
      </c>
      <c r="I330" s="7" t="s">
        <v>59</v>
      </c>
      <c r="J330" s="7" t="s">
        <v>703</v>
      </c>
      <c r="K330" s="7" t="s">
        <v>704</v>
      </c>
      <c r="L330" s="7" t="s">
        <v>59</v>
      </c>
      <c r="M330" s="7" t="s">
        <v>705</v>
      </c>
      <c r="N330" s="7" t="s">
        <v>706</v>
      </c>
      <c r="O330" s="7" t="s">
        <v>59</v>
      </c>
      <c r="P330" s="7" t="s">
        <v>707</v>
      </c>
      <c r="Q330" s="7" t="s">
        <v>704</v>
      </c>
      <c r="R330" s="8" t="s">
        <v>59</v>
      </c>
      <c r="S330" s="20">
        <v>145350000</v>
      </c>
      <c r="T330" s="20">
        <v>516800</v>
      </c>
      <c r="U330" s="3" t="str">
        <f>'!熔岩挂机奖励'!$D$1&amp;'!熔岩挂机奖励'!D328</f>
        <v>金币,0,1,132</v>
      </c>
      <c r="V330" s="1" t="str">
        <f>_xlfn.TEXTJOIN("|",TRUE,'!熔岩挂机奖励'!$E$1&amp;'!熔岩挂机奖励'!E328,'!熔岩挂机奖励'!$F$1&amp;'!熔岩挂机奖励'!F328,'!熔岩挂机奖励'!$G$1&amp;'!熔岩挂机奖励'!G328)</f>
        <v>道具,201004,1,330000|道具,201005,1,132000|道具,101010,1,132000</v>
      </c>
      <c r="W330" s="7">
        <v>0</v>
      </c>
      <c r="X330" s="7">
        <v>0</v>
      </c>
      <c r="Y330" s="7">
        <v>0</v>
      </c>
      <c r="Z330" s="7">
        <v>0</v>
      </c>
      <c r="AA330" s="7">
        <v>0</v>
      </c>
    </row>
    <row r="331" s="1" customFormat="1" ht="17.6" spans="1:27">
      <c r="A331" s="1">
        <v>327</v>
      </c>
      <c r="B331" s="1">
        <v>11</v>
      </c>
      <c r="C331" s="1">
        <v>27</v>
      </c>
      <c r="D331" s="1" t="s">
        <v>708</v>
      </c>
      <c r="E331" s="18">
        <v>0</v>
      </c>
      <c r="F331" s="1">
        <v>60</v>
      </c>
      <c r="G331" s="13" t="s">
        <v>658</v>
      </c>
      <c r="H331" s="7" t="s">
        <v>709</v>
      </c>
      <c r="I331" s="7" t="s">
        <v>59</v>
      </c>
      <c r="J331" s="7" t="s">
        <v>644</v>
      </c>
      <c r="K331" s="7" t="s">
        <v>709</v>
      </c>
      <c r="L331" s="7" t="s">
        <v>59</v>
      </c>
      <c r="M331" s="7" t="s">
        <v>710</v>
      </c>
      <c r="N331" s="7" t="s">
        <v>711</v>
      </c>
      <c r="O331" s="7" t="s">
        <v>59</v>
      </c>
      <c r="P331" s="7" t="s">
        <v>658</v>
      </c>
      <c r="Q331" s="7" t="s">
        <v>709</v>
      </c>
      <c r="R331" s="8" t="s">
        <v>59</v>
      </c>
      <c r="S331" s="20">
        <v>730652000</v>
      </c>
      <c r="T331" s="20">
        <v>1924200</v>
      </c>
      <c r="U331" s="3" t="str">
        <f>'!熔岩挂机奖励'!$D$1&amp;'!熔岩挂机奖励'!D329</f>
        <v>金币,0,1,132</v>
      </c>
      <c r="V331" s="1" t="str">
        <f>_xlfn.TEXTJOIN("|",TRUE,'!熔岩挂机奖励'!$E$1&amp;'!熔岩挂机奖励'!E329,'!熔岩挂机奖励'!$F$1&amp;'!熔岩挂机奖励'!F329,'!熔岩挂机奖励'!$G$1&amp;'!熔岩挂机奖励'!G329)</f>
        <v>道具,201004,1,330000|道具,201005,1,132000|道具,101010,1,132000</v>
      </c>
      <c r="W331" s="7">
        <v>0</v>
      </c>
      <c r="X331" s="7">
        <v>0</v>
      </c>
      <c r="Y331" s="7">
        <v>0</v>
      </c>
      <c r="Z331" s="7">
        <v>0</v>
      </c>
      <c r="AA331" s="7">
        <v>0</v>
      </c>
    </row>
    <row r="332" s="1" customFormat="1" ht="17.6" spans="1:27">
      <c r="A332" s="1">
        <v>328</v>
      </c>
      <c r="B332" s="1">
        <v>11</v>
      </c>
      <c r="C332" s="1">
        <v>28</v>
      </c>
      <c r="D332" s="1" t="s">
        <v>712</v>
      </c>
      <c r="E332" s="18">
        <v>0</v>
      </c>
      <c r="F332" s="1">
        <v>60</v>
      </c>
      <c r="G332" s="13" t="s">
        <v>692</v>
      </c>
      <c r="H332" s="7" t="s">
        <v>252</v>
      </c>
      <c r="I332" s="7" t="s">
        <v>59</v>
      </c>
      <c r="J332" s="7" t="s">
        <v>713</v>
      </c>
      <c r="K332" s="7" t="s">
        <v>252</v>
      </c>
      <c r="L332" s="7" t="s">
        <v>59</v>
      </c>
      <c r="M332" s="7" t="s">
        <v>692</v>
      </c>
      <c r="N332" s="7" t="s">
        <v>252</v>
      </c>
      <c r="O332" s="7" t="s">
        <v>59</v>
      </c>
      <c r="P332" s="7" t="s">
        <v>714</v>
      </c>
      <c r="Q332" s="7" t="s">
        <v>715</v>
      </c>
      <c r="R332" s="8" t="s">
        <v>59</v>
      </c>
      <c r="S332" s="20">
        <v>482496000</v>
      </c>
      <c r="T332" s="20">
        <v>151200</v>
      </c>
      <c r="U332" s="3" t="str">
        <f>'!熔岩挂机奖励'!$D$1&amp;'!熔岩挂机奖励'!D330</f>
        <v>金币,0,1,132</v>
      </c>
      <c r="V332" s="1" t="str">
        <f>_xlfn.TEXTJOIN("|",TRUE,'!熔岩挂机奖励'!$E$1&amp;'!熔岩挂机奖励'!E330,'!熔岩挂机奖励'!$F$1&amp;'!熔岩挂机奖励'!F330,'!熔岩挂机奖励'!$G$1&amp;'!熔岩挂机奖励'!G330)</f>
        <v>道具,201004,1,330000|道具,201005,1,132000|道具,101010,1,132000</v>
      </c>
      <c r="W332" s="7">
        <v>0</v>
      </c>
      <c r="X332" s="7">
        <v>0</v>
      </c>
      <c r="Y332" s="7">
        <v>0</v>
      </c>
      <c r="Z332" s="7">
        <v>0</v>
      </c>
      <c r="AA332" s="7">
        <v>0</v>
      </c>
    </row>
    <row r="333" s="1" customFormat="1" ht="17.6" spans="1:27">
      <c r="A333" s="1">
        <v>329</v>
      </c>
      <c r="B333" s="1">
        <v>11</v>
      </c>
      <c r="C333" s="1">
        <v>29</v>
      </c>
      <c r="D333" s="1" t="s">
        <v>716</v>
      </c>
      <c r="E333" s="18">
        <v>0</v>
      </c>
      <c r="F333" s="1">
        <v>60</v>
      </c>
      <c r="G333" s="13" t="s">
        <v>717</v>
      </c>
      <c r="H333" s="7" t="s">
        <v>252</v>
      </c>
      <c r="I333" s="7" t="s">
        <v>59</v>
      </c>
      <c r="J333" s="7" t="s">
        <v>718</v>
      </c>
      <c r="K333" s="7" t="s">
        <v>719</v>
      </c>
      <c r="L333" s="7" t="s">
        <v>59</v>
      </c>
      <c r="M333" s="7" t="s">
        <v>718</v>
      </c>
      <c r="N333" s="7" t="s">
        <v>719</v>
      </c>
      <c r="O333" s="7" t="s">
        <v>59</v>
      </c>
      <c r="P333" s="7" t="s">
        <v>695</v>
      </c>
      <c r="Q333" s="7" t="s">
        <v>720</v>
      </c>
      <c r="R333" s="8" t="s">
        <v>59</v>
      </c>
      <c r="S333" s="20">
        <v>163902000</v>
      </c>
      <c r="T333" s="20">
        <v>1598400</v>
      </c>
      <c r="U333" s="3" t="str">
        <f>'!熔岩挂机奖励'!$D$1&amp;'!熔岩挂机奖励'!D331</f>
        <v>金币,0,1,132</v>
      </c>
      <c r="V333" s="1" t="str">
        <f>_xlfn.TEXTJOIN("|",TRUE,'!熔岩挂机奖励'!$E$1&amp;'!熔岩挂机奖励'!E331,'!熔岩挂机奖励'!$F$1&amp;'!熔岩挂机奖励'!F331,'!熔岩挂机奖励'!$G$1&amp;'!熔岩挂机奖励'!G331)</f>
        <v>道具,201004,1,330000|道具,201005,1,132000|道具,101010,1,132000</v>
      </c>
      <c r="W333" s="7">
        <v>0</v>
      </c>
      <c r="X333" s="7">
        <v>0</v>
      </c>
      <c r="Y333" s="7">
        <v>0</v>
      </c>
      <c r="Z333" s="7">
        <v>0</v>
      </c>
      <c r="AA333" s="7">
        <v>0</v>
      </c>
    </row>
    <row r="334" s="1" customFormat="1" ht="17.6" spans="1:27">
      <c r="A334" s="1">
        <v>330</v>
      </c>
      <c r="B334" s="1">
        <v>11</v>
      </c>
      <c r="C334" s="1">
        <v>30</v>
      </c>
      <c r="D334" s="1" t="s">
        <v>721</v>
      </c>
      <c r="E334" s="18">
        <v>2</v>
      </c>
      <c r="F334" s="1">
        <v>60</v>
      </c>
      <c r="G334" s="13" t="s">
        <v>692</v>
      </c>
      <c r="H334" s="7" t="s">
        <v>722</v>
      </c>
      <c r="I334" s="7" t="s">
        <v>59</v>
      </c>
      <c r="J334" s="7" t="s">
        <v>723</v>
      </c>
      <c r="K334" s="7" t="s">
        <v>722</v>
      </c>
      <c r="L334" s="7" t="s">
        <v>59</v>
      </c>
      <c r="M334" s="7" t="s">
        <v>724</v>
      </c>
      <c r="N334" s="7" t="s">
        <v>725</v>
      </c>
      <c r="O334" s="7" t="s">
        <v>59</v>
      </c>
      <c r="P334" s="7" t="s">
        <v>723</v>
      </c>
      <c r="Q334" s="7" t="s">
        <v>722</v>
      </c>
      <c r="R334" s="8" t="s">
        <v>59</v>
      </c>
      <c r="S334" s="20">
        <v>465758000</v>
      </c>
      <c r="T334" s="20">
        <v>494200</v>
      </c>
      <c r="U334" s="3" t="str">
        <f>'!熔岩挂机奖励'!$D$1&amp;'!熔岩挂机奖励'!D332</f>
        <v>金币,0,1,132</v>
      </c>
      <c r="V334" s="1" t="str">
        <f>_xlfn.TEXTJOIN("|",TRUE,'!熔岩挂机奖励'!$E$1&amp;'!熔岩挂机奖励'!E332,'!熔岩挂机奖励'!$F$1&amp;'!熔岩挂机奖励'!F332,'!熔岩挂机奖励'!$G$1&amp;'!熔岩挂机奖励'!G332)</f>
        <v>道具,201004,1,330000|道具,201005,1,132000|道具,101010,1,132000</v>
      </c>
      <c r="W334" s="7">
        <v>0</v>
      </c>
      <c r="X334" s="7">
        <v>0</v>
      </c>
      <c r="Y334" s="7">
        <v>0</v>
      </c>
      <c r="Z334" s="7">
        <v>0</v>
      </c>
      <c r="AA334" s="7">
        <v>0</v>
      </c>
    </row>
    <row r="335" s="1" customFormat="1" ht="17.6" spans="1:27">
      <c r="A335" s="1">
        <v>331</v>
      </c>
      <c r="B335" s="1">
        <v>12</v>
      </c>
      <c r="C335" s="1">
        <v>1</v>
      </c>
      <c r="D335" s="1" t="s">
        <v>726</v>
      </c>
      <c r="E335" s="18">
        <v>0</v>
      </c>
      <c r="F335" s="1">
        <v>60</v>
      </c>
      <c r="G335" s="13" t="s">
        <v>617</v>
      </c>
      <c r="H335" s="7" t="s">
        <v>64</v>
      </c>
      <c r="I335" s="7" t="s">
        <v>64</v>
      </c>
      <c r="J335" s="7" t="s">
        <v>58</v>
      </c>
      <c r="K335" s="7" t="s">
        <v>58</v>
      </c>
      <c r="L335" s="7" t="s">
        <v>59</v>
      </c>
      <c r="M335" s="7" t="s">
        <v>58</v>
      </c>
      <c r="N335" s="7" t="s">
        <v>58</v>
      </c>
      <c r="O335" s="7" t="s">
        <v>59</v>
      </c>
      <c r="P335" s="7" t="s">
        <v>246</v>
      </c>
      <c r="Q335" s="7" t="s">
        <v>64</v>
      </c>
      <c r="R335" s="8" t="s">
        <v>59</v>
      </c>
      <c r="S335" s="19">
        <v>370000</v>
      </c>
      <c r="T335" s="19">
        <v>2720</v>
      </c>
      <c r="U335" s="3" t="str">
        <f>'!熔岩挂机奖励'!$D$1&amp;'!熔岩挂机奖励'!D333</f>
        <v>金币,0,1,134</v>
      </c>
      <c r="V335" s="1" t="str">
        <f>_xlfn.TEXTJOIN("|",TRUE,'!熔岩挂机奖励'!$E$1&amp;'!熔岩挂机奖励'!E333,'!熔岩挂机奖励'!$F$1&amp;'!熔岩挂机奖励'!F333,'!熔岩挂机奖励'!$G$1&amp;'!熔岩挂机奖励'!G333)</f>
        <v>道具,201004,1,335000|道具,201005,1,134000|道具,101010,1,134000</v>
      </c>
      <c r="W335" s="7">
        <v>0</v>
      </c>
      <c r="X335" s="7">
        <v>0</v>
      </c>
      <c r="Y335" s="7">
        <v>0</v>
      </c>
      <c r="Z335" s="7">
        <v>0</v>
      </c>
      <c r="AA335" s="7">
        <v>0</v>
      </c>
    </row>
    <row r="336" s="1" customFormat="1" ht="17.6" spans="1:27">
      <c r="A336" s="1">
        <v>332</v>
      </c>
      <c r="B336" s="1">
        <v>12</v>
      </c>
      <c r="C336" s="1">
        <v>2</v>
      </c>
      <c r="D336" s="1" t="s">
        <v>727</v>
      </c>
      <c r="E336" s="18">
        <v>0</v>
      </c>
      <c r="F336" s="1">
        <v>60</v>
      </c>
      <c r="G336" s="13" t="s">
        <v>728</v>
      </c>
      <c r="H336" s="7" t="s">
        <v>187</v>
      </c>
      <c r="I336" s="7" t="s">
        <v>227</v>
      </c>
      <c r="J336" s="7" t="s">
        <v>58</v>
      </c>
      <c r="K336" s="7" t="s">
        <v>58</v>
      </c>
      <c r="L336" s="7" t="s">
        <v>61</v>
      </c>
      <c r="M336" s="7" t="s">
        <v>447</v>
      </c>
      <c r="N336" s="7" t="s">
        <v>409</v>
      </c>
      <c r="O336" s="7" t="s">
        <v>192</v>
      </c>
      <c r="P336" s="7" t="s">
        <v>246</v>
      </c>
      <c r="Q336" s="7" t="s">
        <v>64</v>
      </c>
      <c r="R336" s="8" t="s">
        <v>98</v>
      </c>
      <c r="S336" s="19">
        <v>728400</v>
      </c>
      <c r="T336" s="19">
        <v>16320</v>
      </c>
      <c r="U336" s="3" t="str">
        <f>'!熔岩挂机奖励'!$D$1&amp;'!熔岩挂机奖励'!D334</f>
        <v>金币,0,1,134</v>
      </c>
      <c r="V336" s="1" t="str">
        <f>_xlfn.TEXTJOIN("|",TRUE,'!熔岩挂机奖励'!$E$1&amp;'!熔岩挂机奖励'!E334,'!熔岩挂机奖励'!$F$1&amp;'!熔岩挂机奖励'!F334,'!熔岩挂机奖励'!$G$1&amp;'!熔岩挂机奖励'!G334)</f>
        <v>道具,201004,1,335000|道具,201005,1,134000|道具,101010,1,134000</v>
      </c>
      <c r="W336" s="7">
        <v>0</v>
      </c>
      <c r="X336" s="7">
        <v>0</v>
      </c>
      <c r="Y336" s="7">
        <v>0</v>
      </c>
      <c r="Z336" s="7">
        <v>0</v>
      </c>
      <c r="AA336" s="7">
        <v>0</v>
      </c>
    </row>
    <row r="337" s="1" customFormat="1" ht="17.6" spans="1:27">
      <c r="A337" s="1">
        <v>333</v>
      </c>
      <c r="B337" s="1">
        <v>12</v>
      </c>
      <c r="C337" s="1">
        <v>3</v>
      </c>
      <c r="D337" s="1" t="s">
        <v>729</v>
      </c>
      <c r="E337" s="18">
        <v>0</v>
      </c>
      <c r="F337" s="1">
        <v>60</v>
      </c>
      <c r="G337" s="13" t="s">
        <v>728</v>
      </c>
      <c r="H337" s="7" t="s">
        <v>187</v>
      </c>
      <c r="I337" s="7" t="s">
        <v>227</v>
      </c>
      <c r="J337" s="7" t="s">
        <v>730</v>
      </c>
      <c r="K337" s="7" t="s">
        <v>731</v>
      </c>
      <c r="L337" s="7" t="s">
        <v>206</v>
      </c>
      <c r="M337" s="7" t="s">
        <v>447</v>
      </c>
      <c r="N337" s="7" t="s">
        <v>409</v>
      </c>
      <c r="O337" s="7" t="s">
        <v>192</v>
      </c>
      <c r="P337" s="7" t="s">
        <v>58</v>
      </c>
      <c r="Q337" s="7" t="s">
        <v>58</v>
      </c>
      <c r="R337" s="8" t="s">
        <v>58</v>
      </c>
      <c r="S337" s="19">
        <v>1623200</v>
      </c>
      <c r="T337" s="19">
        <v>28640</v>
      </c>
      <c r="U337" s="3" t="str">
        <f>'!熔岩挂机奖励'!$D$1&amp;'!熔岩挂机奖励'!D335</f>
        <v>金币,0,1,134</v>
      </c>
      <c r="V337" s="1" t="str">
        <f>_xlfn.TEXTJOIN("|",TRUE,'!熔岩挂机奖励'!$E$1&amp;'!熔岩挂机奖励'!E335,'!熔岩挂机奖励'!$F$1&amp;'!熔岩挂机奖励'!F335,'!熔岩挂机奖励'!$G$1&amp;'!熔岩挂机奖励'!G335)</f>
        <v>道具,201004,1,335000|道具,201005,1,134000|道具,101010,1,134000</v>
      </c>
      <c r="W337" s="7">
        <v>0</v>
      </c>
      <c r="X337" s="7">
        <v>0</v>
      </c>
      <c r="Y337" s="7">
        <v>0</v>
      </c>
      <c r="Z337" s="7">
        <v>0</v>
      </c>
      <c r="AA337" s="7">
        <v>0</v>
      </c>
    </row>
    <row r="338" s="1" customFormat="1" ht="17.6" spans="1:27">
      <c r="A338" s="1">
        <v>334</v>
      </c>
      <c r="B338" s="1">
        <v>12</v>
      </c>
      <c r="C338" s="1">
        <v>4</v>
      </c>
      <c r="D338" s="1" t="s">
        <v>732</v>
      </c>
      <c r="E338" s="18">
        <v>0</v>
      </c>
      <c r="F338" s="1">
        <v>60</v>
      </c>
      <c r="G338" s="13" t="s">
        <v>620</v>
      </c>
      <c r="H338" s="7" t="s">
        <v>81</v>
      </c>
      <c r="I338" s="7" t="s">
        <v>61</v>
      </c>
      <c r="J338" s="7" t="s">
        <v>439</v>
      </c>
      <c r="K338" s="7" t="s">
        <v>81</v>
      </c>
      <c r="L338" s="7" t="s">
        <v>59</v>
      </c>
      <c r="M338" s="7" t="s">
        <v>58</v>
      </c>
      <c r="N338" s="7" t="s">
        <v>58</v>
      </c>
      <c r="O338" s="7" t="s">
        <v>58</v>
      </c>
      <c r="P338" s="7" t="s">
        <v>733</v>
      </c>
      <c r="Q338" s="7" t="s">
        <v>734</v>
      </c>
      <c r="R338" s="8" t="s">
        <v>100</v>
      </c>
      <c r="S338" s="19">
        <v>1629800</v>
      </c>
      <c r="T338" s="19">
        <v>34240</v>
      </c>
      <c r="U338" s="3" t="str">
        <f>'!熔岩挂机奖励'!$D$1&amp;'!熔岩挂机奖励'!D336</f>
        <v>金币,0,1,134</v>
      </c>
      <c r="V338" s="1" t="str">
        <f>_xlfn.TEXTJOIN("|",TRUE,'!熔岩挂机奖励'!$E$1&amp;'!熔岩挂机奖励'!E336,'!熔岩挂机奖励'!$F$1&amp;'!熔岩挂机奖励'!F336,'!熔岩挂机奖励'!$G$1&amp;'!熔岩挂机奖励'!G336)</f>
        <v>道具,201004,1,335000|道具,201005,1,134000|道具,101010,1,134000</v>
      </c>
      <c r="W338" s="7">
        <v>0</v>
      </c>
      <c r="X338" s="7">
        <v>0</v>
      </c>
      <c r="Y338" s="7">
        <v>0</v>
      </c>
      <c r="Z338" s="7">
        <v>0</v>
      </c>
      <c r="AA338" s="7">
        <v>0</v>
      </c>
    </row>
    <row r="339" s="1" customFormat="1" ht="17.6" spans="1:27">
      <c r="A339" s="1">
        <v>335</v>
      </c>
      <c r="B339" s="1">
        <v>12</v>
      </c>
      <c r="C339" s="1">
        <v>5</v>
      </c>
      <c r="D339" s="10">
        <v>203003</v>
      </c>
      <c r="E339" s="18">
        <v>1</v>
      </c>
      <c r="F339" s="1">
        <v>60</v>
      </c>
      <c r="G339" s="13" t="s">
        <v>58</v>
      </c>
      <c r="H339" s="7" t="s">
        <v>58</v>
      </c>
      <c r="I339" s="7" t="s">
        <v>59</v>
      </c>
      <c r="J339" s="7" t="s">
        <v>127</v>
      </c>
      <c r="K339" s="7" t="s">
        <v>231</v>
      </c>
      <c r="L339" s="7" t="s">
        <v>59</v>
      </c>
      <c r="M339" s="7" t="s">
        <v>58</v>
      </c>
      <c r="N339" s="7" t="s">
        <v>58</v>
      </c>
      <c r="O339" s="7" t="s">
        <v>59</v>
      </c>
      <c r="P339" s="7" t="s">
        <v>58</v>
      </c>
      <c r="Q339" s="7" t="s">
        <v>58</v>
      </c>
      <c r="R339" s="8" t="s">
        <v>59</v>
      </c>
      <c r="S339" s="19">
        <v>2625000</v>
      </c>
      <c r="T339" s="19">
        <v>7840</v>
      </c>
      <c r="U339" s="3" t="str">
        <f>'!熔岩挂机奖励'!$D$1&amp;'!熔岩挂机奖励'!D337</f>
        <v>金币,0,1,134</v>
      </c>
      <c r="V339" s="1" t="str">
        <f>_xlfn.TEXTJOIN("|",TRUE,'!熔岩挂机奖励'!$E$1&amp;'!熔岩挂机奖励'!E337,'!熔岩挂机奖励'!$F$1&amp;'!熔岩挂机奖励'!F337,'!熔岩挂机奖励'!$G$1&amp;'!熔岩挂机奖励'!G337)</f>
        <v>道具,201004,1,335000|道具,201005,1,134000|道具,101010,1,134000</v>
      </c>
      <c r="W339" s="7">
        <v>0</v>
      </c>
      <c r="X339" s="7">
        <v>0</v>
      </c>
      <c r="Y339" s="7">
        <v>0</v>
      </c>
      <c r="Z339" s="7">
        <v>0</v>
      </c>
      <c r="AA339" s="7">
        <v>0</v>
      </c>
    </row>
    <row r="340" s="1" customFormat="1" ht="17.6" spans="1:27">
      <c r="A340" s="1">
        <v>336</v>
      </c>
      <c r="B340" s="1">
        <v>12</v>
      </c>
      <c r="C340" s="1">
        <v>6</v>
      </c>
      <c r="D340" s="1" t="s">
        <v>727</v>
      </c>
      <c r="E340" s="18">
        <v>0</v>
      </c>
      <c r="F340" s="1">
        <v>60</v>
      </c>
      <c r="G340" s="13" t="s">
        <v>620</v>
      </c>
      <c r="H340" s="7" t="s">
        <v>276</v>
      </c>
      <c r="I340" s="7" t="s">
        <v>59</v>
      </c>
      <c r="J340" s="7" t="s">
        <v>625</v>
      </c>
      <c r="K340" s="7" t="s">
        <v>626</v>
      </c>
      <c r="L340" s="7" t="s">
        <v>59</v>
      </c>
      <c r="M340" s="7" t="s">
        <v>455</v>
      </c>
      <c r="N340" s="7" t="s">
        <v>130</v>
      </c>
      <c r="O340" s="7" t="s">
        <v>59</v>
      </c>
      <c r="P340" s="7" t="s">
        <v>735</v>
      </c>
      <c r="Q340" s="7" t="s">
        <v>736</v>
      </c>
      <c r="R340" s="8" t="s">
        <v>59</v>
      </c>
      <c r="S340" s="19">
        <v>2890800</v>
      </c>
      <c r="T340" s="19">
        <v>47440</v>
      </c>
      <c r="U340" s="3" t="str">
        <f>'!熔岩挂机奖励'!$D$1&amp;'!熔岩挂机奖励'!D338</f>
        <v>金币,0,1,136</v>
      </c>
      <c r="V340" s="1" t="str">
        <f>_xlfn.TEXTJOIN("|",TRUE,'!熔岩挂机奖励'!$E$1&amp;'!熔岩挂机奖励'!E338,'!熔岩挂机奖励'!$F$1&amp;'!熔岩挂机奖励'!F338,'!熔岩挂机奖励'!$G$1&amp;'!熔岩挂机奖励'!G338)</f>
        <v>道具,201004,1,340000|道具,201005,1,136000|道具,101010,1,136000</v>
      </c>
      <c r="W340" s="7">
        <v>0</v>
      </c>
      <c r="X340" s="7">
        <v>0</v>
      </c>
      <c r="Y340" s="7">
        <v>0</v>
      </c>
      <c r="Z340" s="7">
        <v>0</v>
      </c>
      <c r="AA340" s="7">
        <v>0</v>
      </c>
    </row>
    <row r="341" s="1" customFormat="1" ht="17.6" spans="1:27">
      <c r="A341" s="1">
        <v>337</v>
      </c>
      <c r="B341" s="1">
        <v>12</v>
      </c>
      <c r="C341" s="1">
        <v>7</v>
      </c>
      <c r="D341" s="1" t="s">
        <v>737</v>
      </c>
      <c r="E341" s="18">
        <v>0</v>
      </c>
      <c r="F341" s="1">
        <v>60</v>
      </c>
      <c r="G341" s="13" t="s">
        <v>625</v>
      </c>
      <c r="H341" s="7" t="s">
        <v>458</v>
      </c>
      <c r="I341" s="7" t="s">
        <v>59</v>
      </c>
      <c r="J341" s="7" t="s">
        <v>628</v>
      </c>
      <c r="K341" s="7" t="s">
        <v>738</v>
      </c>
      <c r="L341" s="7" t="s">
        <v>59</v>
      </c>
      <c r="M341" s="7" t="s">
        <v>630</v>
      </c>
      <c r="N341" s="7" t="s">
        <v>458</v>
      </c>
      <c r="O341" s="7" t="s">
        <v>59</v>
      </c>
      <c r="P341" s="7" t="s">
        <v>739</v>
      </c>
      <c r="Q341" s="7" t="s">
        <v>502</v>
      </c>
      <c r="R341" s="8" t="s">
        <v>85</v>
      </c>
      <c r="S341" s="19">
        <v>8190000</v>
      </c>
      <c r="T341" s="19">
        <v>100512</v>
      </c>
      <c r="U341" s="3" t="str">
        <f>'!熔岩挂机奖励'!$D$1&amp;'!熔岩挂机奖励'!D339</f>
        <v>金币,0,1,136</v>
      </c>
      <c r="V341" s="1" t="str">
        <f>_xlfn.TEXTJOIN("|",TRUE,'!熔岩挂机奖励'!$E$1&amp;'!熔岩挂机奖励'!E339,'!熔岩挂机奖励'!$F$1&amp;'!熔岩挂机奖励'!F339,'!熔岩挂机奖励'!$G$1&amp;'!熔岩挂机奖励'!G339)</f>
        <v>道具,201004,1,340000|道具,201005,1,136000|道具,101010,1,136000</v>
      </c>
      <c r="W341" s="7">
        <v>0</v>
      </c>
      <c r="X341" s="7">
        <v>0</v>
      </c>
      <c r="Y341" s="7">
        <v>0</v>
      </c>
      <c r="Z341" s="7">
        <v>0</v>
      </c>
      <c r="AA341" s="7">
        <v>0</v>
      </c>
    </row>
    <row r="342" s="1" customFormat="1" ht="17.6" spans="1:27">
      <c r="A342" s="1">
        <v>338</v>
      </c>
      <c r="B342" s="1">
        <v>12</v>
      </c>
      <c r="C342" s="1">
        <v>8</v>
      </c>
      <c r="D342" s="1" t="s">
        <v>632</v>
      </c>
      <c r="E342" s="18">
        <v>0</v>
      </c>
      <c r="F342" s="1">
        <v>60</v>
      </c>
      <c r="G342" s="13" t="s">
        <v>625</v>
      </c>
      <c r="H342" s="7" t="s">
        <v>510</v>
      </c>
      <c r="I342" s="7" t="s">
        <v>59</v>
      </c>
      <c r="J342" s="7" t="s">
        <v>633</v>
      </c>
      <c r="K342" s="7" t="s">
        <v>740</v>
      </c>
      <c r="L342" s="7" t="s">
        <v>59</v>
      </c>
      <c r="M342" s="7" t="s">
        <v>455</v>
      </c>
      <c r="N342" s="7" t="s">
        <v>510</v>
      </c>
      <c r="O342" s="7" t="s">
        <v>59</v>
      </c>
      <c r="P342" s="7" t="s">
        <v>634</v>
      </c>
      <c r="Q342" s="7" t="s">
        <v>741</v>
      </c>
      <c r="R342" s="8" t="s">
        <v>59</v>
      </c>
      <c r="S342" s="19">
        <v>12595200</v>
      </c>
      <c r="T342" s="19">
        <v>144000</v>
      </c>
      <c r="U342" s="3" t="str">
        <f>'!熔岩挂机奖励'!$D$1&amp;'!熔岩挂机奖励'!D340</f>
        <v>金币,0,1,136</v>
      </c>
      <c r="V342" s="1" t="str">
        <f>_xlfn.TEXTJOIN("|",TRUE,'!熔岩挂机奖励'!$E$1&amp;'!熔岩挂机奖励'!E340,'!熔岩挂机奖励'!$F$1&amp;'!熔岩挂机奖励'!F340,'!熔岩挂机奖励'!$G$1&amp;'!熔岩挂机奖励'!G340)</f>
        <v>道具,201004,1,340000|道具,201005,1,136000|道具,101010,1,136000</v>
      </c>
      <c r="W342" s="7">
        <v>0</v>
      </c>
      <c r="X342" s="7">
        <v>0</v>
      </c>
      <c r="Y342" s="7">
        <v>0</v>
      </c>
      <c r="Z342" s="7">
        <v>0</v>
      </c>
      <c r="AA342" s="7">
        <v>0</v>
      </c>
    </row>
    <row r="343" s="1" customFormat="1" ht="17.6" spans="1:27">
      <c r="A343" s="1">
        <v>339</v>
      </c>
      <c r="B343" s="1">
        <v>12</v>
      </c>
      <c r="C343" s="1">
        <v>9</v>
      </c>
      <c r="D343" s="1" t="s">
        <v>635</v>
      </c>
      <c r="E343" s="18">
        <v>0</v>
      </c>
      <c r="F343" s="1">
        <v>60</v>
      </c>
      <c r="G343" s="13" t="s">
        <v>625</v>
      </c>
      <c r="H343" s="7" t="s">
        <v>510</v>
      </c>
      <c r="I343" s="7" t="s">
        <v>59</v>
      </c>
      <c r="J343" s="7" t="s">
        <v>455</v>
      </c>
      <c r="K343" s="7" t="s">
        <v>510</v>
      </c>
      <c r="L343" s="7" t="s">
        <v>59</v>
      </c>
      <c r="M343" s="7" t="s">
        <v>636</v>
      </c>
      <c r="N343" s="7" t="s">
        <v>510</v>
      </c>
      <c r="O343" s="7" t="s">
        <v>59</v>
      </c>
      <c r="P343" s="7" t="s">
        <v>631</v>
      </c>
      <c r="Q343" s="7" t="s">
        <v>510</v>
      </c>
      <c r="R343" s="8" t="s">
        <v>59</v>
      </c>
      <c r="S343" s="19">
        <v>9700200</v>
      </c>
      <c r="T343" s="19">
        <v>159600</v>
      </c>
      <c r="U343" s="3" t="str">
        <f>'!熔岩挂机奖励'!$D$1&amp;'!熔岩挂机奖励'!D341</f>
        <v>金币,0,1,136</v>
      </c>
      <c r="V343" s="1" t="str">
        <f>_xlfn.TEXTJOIN("|",TRUE,'!熔岩挂机奖励'!$E$1&amp;'!熔岩挂机奖励'!E341,'!熔岩挂机奖励'!$F$1&amp;'!熔岩挂机奖励'!F341,'!熔岩挂机奖励'!$G$1&amp;'!熔岩挂机奖励'!G341)</f>
        <v>道具,201004,1,340000|道具,201005,1,136000|道具,101010,1,136000</v>
      </c>
      <c r="W343" s="7">
        <v>0</v>
      </c>
      <c r="X343" s="7">
        <v>0</v>
      </c>
      <c r="Y343" s="7">
        <v>0</v>
      </c>
      <c r="Z343" s="7">
        <v>0</v>
      </c>
      <c r="AA343" s="7">
        <v>0</v>
      </c>
    </row>
    <row r="344" s="1" customFormat="1" ht="17.6" spans="1:27">
      <c r="A344" s="1">
        <v>340</v>
      </c>
      <c r="B344" s="1">
        <v>12</v>
      </c>
      <c r="C344" s="1">
        <v>10</v>
      </c>
      <c r="D344" s="1" t="s">
        <v>742</v>
      </c>
      <c r="E344" s="18">
        <v>2</v>
      </c>
      <c r="F344" s="1">
        <v>60</v>
      </c>
      <c r="G344" s="13" t="s">
        <v>743</v>
      </c>
      <c r="H344" s="7" t="s">
        <v>744</v>
      </c>
      <c r="I344" s="7" t="s">
        <v>59</v>
      </c>
      <c r="J344" s="7" t="s">
        <v>745</v>
      </c>
      <c r="K344" s="7" t="s">
        <v>280</v>
      </c>
      <c r="L344" s="7" t="s">
        <v>61</v>
      </c>
      <c r="M344" s="7" t="s">
        <v>641</v>
      </c>
      <c r="N344" s="7" t="s">
        <v>281</v>
      </c>
      <c r="O344" s="7" t="s">
        <v>59</v>
      </c>
      <c r="P344" s="7" t="s">
        <v>455</v>
      </c>
      <c r="Q344" s="7" t="s">
        <v>281</v>
      </c>
      <c r="R344" s="8" t="s">
        <v>59</v>
      </c>
      <c r="S344" s="19">
        <v>33226400</v>
      </c>
      <c r="T344" s="19">
        <v>87600</v>
      </c>
      <c r="U344" s="3" t="str">
        <f>'!熔岩挂机奖励'!$D$1&amp;'!熔岩挂机奖励'!D342</f>
        <v>金币,0,1,136</v>
      </c>
      <c r="V344" s="1" t="str">
        <f>_xlfn.TEXTJOIN("|",TRUE,'!熔岩挂机奖励'!$E$1&amp;'!熔岩挂机奖励'!E342,'!熔岩挂机奖励'!$F$1&amp;'!熔岩挂机奖励'!F342,'!熔岩挂机奖励'!$G$1&amp;'!熔岩挂机奖励'!G342)</f>
        <v>道具,201004,1,340000|道具,201005,1,136000|道具,101010,1,136000</v>
      </c>
      <c r="W344" s="7">
        <v>0</v>
      </c>
      <c r="X344" s="7">
        <v>0</v>
      </c>
      <c r="Y344" s="7">
        <v>0</v>
      </c>
      <c r="Z344" s="7">
        <v>0</v>
      </c>
      <c r="AA344" s="7">
        <v>0</v>
      </c>
    </row>
    <row r="345" s="1" customFormat="1" ht="17.6" spans="1:27">
      <c r="A345" s="1">
        <v>341</v>
      </c>
      <c r="B345" s="1">
        <v>12</v>
      </c>
      <c r="C345" s="1">
        <v>11</v>
      </c>
      <c r="D345" s="1" t="s">
        <v>642</v>
      </c>
      <c r="E345" s="18">
        <v>0</v>
      </c>
      <c r="F345" s="1">
        <v>60</v>
      </c>
      <c r="G345" s="13" t="s">
        <v>746</v>
      </c>
      <c r="H345" s="7" t="s">
        <v>747</v>
      </c>
      <c r="I345" s="7" t="s">
        <v>133</v>
      </c>
      <c r="J345" s="7" t="s">
        <v>58</v>
      </c>
      <c r="K345" s="7" t="s">
        <v>58</v>
      </c>
      <c r="L345" s="7" t="s">
        <v>59</v>
      </c>
      <c r="M345" s="7" t="s">
        <v>644</v>
      </c>
      <c r="N345" s="7" t="s">
        <v>117</v>
      </c>
      <c r="O345" s="7" t="s">
        <v>59</v>
      </c>
      <c r="P345" s="7" t="s">
        <v>306</v>
      </c>
      <c r="Q345" s="7" t="s">
        <v>253</v>
      </c>
      <c r="R345" s="8" t="s">
        <v>85</v>
      </c>
      <c r="S345" s="19">
        <v>6534880</v>
      </c>
      <c r="T345" s="19">
        <v>77288</v>
      </c>
      <c r="U345" s="3" t="str">
        <f>'!熔岩挂机奖励'!$D$1&amp;'!熔岩挂机奖励'!D343</f>
        <v>金币,0,1,138</v>
      </c>
      <c r="V345" s="1" t="str">
        <f>_xlfn.TEXTJOIN("|",TRUE,'!熔岩挂机奖励'!$E$1&amp;'!熔岩挂机奖励'!E343,'!熔岩挂机奖励'!$F$1&amp;'!熔岩挂机奖励'!F343,'!熔岩挂机奖励'!$G$1&amp;'!熔岩挂机奖励'!G343)</f>
        <v>道具,201004,1,345000|道具,201005,1,138000|道具,101010,1,138000</v>
      </c>
      <c r="W345" s="7">
        <v>0</v>
      </c>
      <c r="X345" s="7">
        <v>0</v>
      </c>
      <c r="Y345" s="7">
        <v>0</v>
      </c>
      <c r="Z345" s="7">
        <v>0</v>
      </c>
      <c r="AA345" s="7">
        <v>0</v>
      </c>
    </row>
    <row r="346" s="1" customFormat="1" ht="17.6" spans="1:27">
      <c r="A346" s="1">
        <v>342</v>
      </c>
      <c r="B346" s="1">
        <v>12</v>
      </c>
      <c r="C346" s="1">
        <v>12</v>
      </c>
      <c r="D346" s="1" t="s">
        <v>645</v>
      </c>
      <c r="E346" s="18">
        <v>0</v>
      </c>
      <c r="F346" s="1">
        <v>60</v>
      </c>
      <c r="G346" s="13" t="s">
        <v>625</v>
      </c>
      <c r="H346" s="7" t="s">
        <v>249</v>
      </c>
      <c r="I346" s="7" t="s">
        <v>59</v>
      </c>
      <c r="J346" s="7" t="s">
        <v>306</v>
      </c>
      <c r="K346" s="7" t="s">
        <v>307</v>
      </c>
      <c r="L346" s="7" t="s">
        <v>275</v>
      </c>
      <c r="M346" s="7" t="s">
        <v>647</v>
      </c>
      <c r="N346" s="7" t="s">
        <v>748</v>
      </c>
      <c r="O346" s="7" t="s">
        <v>59</v>
      </c>
      <c r="P346" s="7" t="s">
        <v>455</v>
      </c>
      <c r="Q346" s="7" t="s">
        <v>249</v>
      </c>
      <c r="R346" s="8" t="s">
        <v>59</v>
      </c>
      <c r="S346" s="19">
        <v>11282720</v>
      </c>
      <c r="T346" s="19">
        <v>219408</v>
      </c>
      <c r="U346" s="3" t="str">
        <f>'!熔岩挂机奖励'!$D$1&amp;'!熔岩挂机奖励'!D344</f>
        <v>金币,0,1,138</v>
      </c>
      <c r="V346" s="1" t="str">
        <f>_xlfn.TEXTJOIN("|",TRUE,'!熔岩挂机奖励'!$E$1&amp;'!熔岩挂机奖励'!E344,'!熔岩挂机奖励'!$F$1&amp;'!熔岩挂机奖励'!F344,'!熔岩挂机奖励'!$G$1&amp;'!熔岩挂机奖励'!G344)</f>
        <v>道具,201004,1,345000|道具,201005,1,138000|道具,101010,1,138000</v>
      </c>
      <c r="W346" s="7">
        <v>0</v>
      </c>
      <c r="X346" s="7">
        <v>0</v>
      </c>
      <c r="Y346" s="7">
        <v>0</v>
      </c>
      <c r="Z346" s="7">
        <v>0</v>
      </c>
      <c r="AA346" s="7">
        <v>0</v>
      </c>
    </row>
    <row r="347" s="1" customFormat="1" ht="17.6" spans="1:27">
      <c r="A347" s="1">
        <v>343</v>
      </c>
      <c r="B347" s="1">
        <v>12</v>
      </c>
      <c r="C347" s="1">
        <v>13</v>
      </c>
      <c r="D347" s="1" t="s">
        <v>749</v>
      </c>
      <c r="E347" s="18">
        <v>0</v>
      </c>
      <c r="F347" s="1">
        <v>60</v>
      </c>
      <c r="G347" s="13" t="s">
        <v>746</v>
      </c>
      <c r="H347" s="7" t="s">
        <v>748</v>
      </c>
      <c r="I347" s="7" t="s">
        <v>153</v>
      </c>
      <c r="J347" s="7" t="s">
        <v>650</v>
      </c>
      <c r="K347" s="7" t="s">
        <v>750</v>
      </c>
      <c r="L347" s="7" t="s">
        <v>59</v>
      </c>
      <c r="M347" s="7" t="s">
        <v>652</v>
      </c>
      <c r="N347" s="7" t="s">
        <v>751</v>
      </c>
      <c r="O347" s="7" t="s">
        <v>59</v>
      </c>
      <c r="P347" s="7" t="s">
        <v>752</v>
      </c>
      <c r="Q347" s="7" t="s">
        <v>753</v>
      </c>
      <c r="R347" s="8" t="s">
        <v>275</v>
      </c>
      <c r="S347" s="19">
        <v>22692800</v>
      </c>
      <c r="T347" s="19">
        <v>145208</v>
      </c>
      <c r="U347" s="3" t="str">
        <f>'!熔岩挂机奖励'!$D$1&amp;'!熔岩挂机奖励'!D345</f>
        <v>金币,0,1,138</v>
      </c>
      <c r="V347" s="1" t="str">
        <f>_xlfn.TEXTJOIN("|",TRUE,'!熔岩挂机奖励'!$E$1&amp;'!熔岩挂机奖励'!E345,'!熔岩挂机奖励'!$F$1&amp;'!熔岩挂机奖励'!F345,'!熔岩挂机奖励'!$G$1&amp;'!熔岩挂机奖励'!G345)</f>
        <v>道具,201004,1,345000|道具,201005,1,138000|道具,101010,1,138000</v>
      </c>
      <c r="W347" s="7">
        <v>0</v>
      </c>
      <c r="X347" s="7">
        <v>0</v>
      </c>
      <c r="Y347" s="7">
        <v>0</v>
      </c>
      <c r="Z347" s="7">
        <v>0</v>
      </c>
      <c r="AA347" s="7">
        <v>0</v>
      </c>
    </row>
    <row r="348" s="1" customFormat="1" ht="17.6" spans="1:27">
      <c r="A348" s="1">
        <v>344</v>
      </c>
      <c r="B348" s="1">
        <v>12</v>
      </c>
      <c r="C348" s="1">
        <v>14</v>
      </c>
      <c r="D348" s="1" t="s">
        <v>754</v>
      </c>
      <c r="E348" s="18">
        <v>0</v>
      </c>
      <c r="F348" s="1">
        <v>60</v>
      </c>
      <c r="G348" s="13" t="s">
        <v>620</v>
      </c>
      <c r="H348" s="7" t="s">
        <v>583</v>
      </c>
      <c r="I348" s="7" t="s">
        <v>59</v>
      </c>
      <c r="J348" s="7" t="s">
        <v>658</v>
      </c>
      <c r="K348" s="7" t="s">
        <v>442</v>
      </c>
      <c r="L348" s="7" t="s">
        <v>59</v>
      </c>
      <c r="M348" s="7" t="s">
        <v>659</v>
      </c>
      <c r="N348" s="7" t="s">
        <v>755</v>
      </c>
      <c r="O348" s="7" t="s">
        <v>59</v>
      </c>
      <c r="P348" s="7" t="s">
        <v>661</v>
      </c>
      <c r="Q348" s="7" t="s">
        <v>756</v>
      </c>
      <c r="R348" s="8" t="s">
        <v>59</v>
      </c>
      <c r="S348" s="19">
        <v>46479000</v>
      </c>
      <c r="T348" s="19">
        <v>318200</v>
      </c>
      <c r="U348" s="3" t="str">
        <f>'!熔岩挂机奖励'!$D$1&amp;'!熔岩挂机奖励'!D346</f>
        <v>金币,0,1,138</v>
      </c>
      <c r="V348" s="1" t="str">
        <f>_xlfn.TEXTJOIN("|",TRUE,'!熔岩挂机奖励'!$E$1&amp;'!熔岩挂机奖励'!E346,'!熔岩挂机奖励'!$F$1&amp;'!熔岩挂机奖励'!F346,'!熔岩挂机奖励'!$G$1&amp;'!熔岩挂机奖励'!G346)</f>
        <v>道具,201004,1,345000|道具,201005,1,138000|道具,101010,1,138000</v>
      </c>
      <c r="W348" s="7">
        <v>0</v>
      </c>
      <c r="X348" s="7">
        <v>0</v>
      </c>
      <c r="Y348" s="7">
        <v>0</v>
      </c>
      <c r="Z348" s="7">
        <v>0</v>
      </c>
      <c r="AA348" s="7">
        <v>0</v>
      </c>
    </row>
    <row r="349" s="1" customFormat="1" ht="17.6" spans="1:27">
      <c r="A349" s="1">
        <v>345</v>
      </c>
      <c r="B349" s="1">
        <v>12</v>
      </c>
      <c r="C349" s="1">
        <v>15</v>
      </c>
      <c r="D349" s="1" t="s">
        <v>757</v>
      </c>
      <c r="E349" s="18">
        <v>1</v>
      </c>
      <c r="F349" s="1">
        <v>60</v>
      </c>
      <c r="G349" s="13" t="s">
        <v>58</v>
      </c>
      <c r="H349" s="7" t="s">
        <v>58</v>
      </c>
      <c r="I349" s="7" t="s">
        <v>59</v>
      </c>
      <c r="J349" s="7" t="s">
        <v>314</v>
      </c>
      <c r="K349" s="7" t="s">
        <v>758</v>
      </c>
      <c r="L349" s="7" t="s">
        <v>59</v>
      </c>
      <c r="M349" s="7" t="s">
        <v>278</v>
      </c>
      <c r="N349" s="7" t="s">
        <v>759</v>
      </c>
      <c r="O349" s="7" t="s">
        <v>275</v>
      </c>
      <c r="P349" s="7" t="s">
        <v>58</v>
      </c>
      <c r="Q349" s="7" t="s">
        <v>58</v>
      </c>
      <c r="R349" s="8" t="s">
        <v>59</v>
      </c>
      <c r="S349" s="19">
        <v>45912000</v>
      </c>
      <c r="T349" s="19">
        <v>126816</v>
      </c>
      <c r="U349" s="3" t="str">
        <f>'!熔岩挂机奖励'!$D$1&amp;'!熔岩挂机奖励'!D347</f>
        <v>金币,0,1,138</v>
      </c>
      <c r="V349" s="1" t="str">
        <f>_xlfn.TEXTJOIN("|",TRUE,'!熔岩挂机奖励'!$E$1&amp;'!熔岩挂机奖励'!E347,'!熔岩挂机奖励'!$F$1&amp;'!熔岩挂机奖励'!F347,'!熔岩挂机奖励'!$G$1&amp;'!熔岩挂机奖励'!G347)</f>
        <v>道具,201004,1,345000|道具,201005,1,138000|道具,101010,1,138000</v>
      </c>
      <c r="W349" s="7">
        <v>0</v>
      </c>
      <c r="X349" s="7">
        <v>0</v>
      </c>
      <c r="Y349" s="7">
        <v>0</v>
      </c>
      <c r="Z349" s="7">
        <v>0</v>
      </c>
      <c r="AA349" s="7">
        <v>0</v>
      </c>
    </row>
    <row r="350" s="1" customFormat="1" ht="17.6" spans="1:27">
      <c r="A350" s="1">
        <v>346</v>
      </c>
      <c r="B350" s="1">
        <v>12</v>
      </c>
      <c r="C350" s="1">
        <v>16</v>
      </c>
      <c r="D350" s="1" t="s">
        <v>663</v>
      </c>
      <c r="E350" s="18">
        <v>0</v>
      </c>
      <c r="F350" s="1">
        <v>60</v>
      </c>
      <c r="G350" s="13" t="s">
        <v>658</v>
      </c>
      <c r="H350" s="7" t="s">
        <v>760</v>
      </c>
      <c r="I350" s="7" t="s">
        <v>59</v>
      </c>
      <c r="J350" s="7" t="s">
        <v>644</v>
      </c>
      <c r="K350" s="7" t="s">
        <v>760</v>
      </c>
      <c r="L350" s="7" t="s">
        <v>59</v>
      </c>
      <c r="M350" s="7" t="s">
        <v>664</v>
      </c>
      <c r="N350" s="7" t="s">
        <v>761</v>
      </c>
      <c r="O350" s="7" t="s">
        <v>59</v>
      </c>
      <c r="P350" s="7" t="s">
        <v>666</v>
      </c>
      <c r="Q350" s="7" t="s">
        <v>762</v>
      </c>
      <c r="R350" s="8" t="s">
        <v>59</v>
      </c>
      <c r="S350" s="19">
        <v>24218000</v>
      </c>
      <c r="T350" s="19">
        <v>376600</v>
      </c>
      <c r="U350" s="3" t="str">
        <f>'!熔岩挂机奖励'!$D$1&amp;'!熔岩挂机奖励'!D348</f>
        <v>金币,0,1,140</v>
      </c>
      <c r="V350" s="1" t="str">
        <f>_xlfn.TEXTJOIN("|",TRUE,'!熔岩挂机奖励'!$E$1&amp;'!熔岩挂机奖励'!E348,'!熔岩挂机奖励'!$F$1&amp;'!熔岩挂机奖励'!F348,'!熔岩挂机奖励'!$G$1&amp;'!熔岩挂机奖励'!G348)</f>
        <v>道具,201004,1,350000|道具,201005,1,140000|道具,101010,1,140000</v>
      </c>
      <c r="W350" s="7">
        <v>0</v>
      </c>
      <c r="X350" s="7">
        <v>0</v>
      </c>
      <c r="Y350" s="7">
        <v>0</v>
      </c>
      <c r="Z350" s="7">
        <v>0</v>
      </c>
      <c r="AA350" s="7">
        <v>0</v>
      </c>
    </row>
    <row r="351" s="1" customFormat="1" ht="17.6" spans="1:27">
      <c r="A351" s="1">
        <v>347</v>
      </c>
      <c r="B351" s="1">
        <v>12</v>
      </c>
      <c r="C351" s="1">
        <v>17</v>
      </c>
      <c r="D351" s="1" t="s">
        <v>763</v>
      </c>
      <c r="E351" s="18">
        <v>0</v>
      </c>
      <c r="F351" s="1">
        <v>60</v>
      </c>
      <c r="G351" s="13" t="s">
        <v>764</v>
      </c>
      <c r="H351" s="7" t="s">
        <v>765</v>
      </c>
      <c r="I351" s="7" t="s">
        <v>59</v>
      </c>
      <c r="J351" s="7" t="s">
        <v>669</v>
      </c>
      <c r="K351" s="7" t="s">
        <v>239</v>
      </c>
      <c r="L351" s="7" t="s">
        <v>59</v>
      </c>
      <c r="M351" s="7" t="s">
        <v>455</v>
      </c>
      <c r="N351" s="7" t="s">
        <v>766</v>
      </c>
      <c r="O351" s="7" t="s">
        <v>59</v>
      </c>
      <c r="P351" s="7" t="s">
        <v>658</v>
      </c>
      <c r="Q351" s="7" t="s">
        <v>239</v>
      </c>
      <c r="R351" s="8" t="s">
        <v>59</v>
      </c>
      <c r="S351" s="19">
        <v>203495600</v>
      </c>
      <c r="T351" s="19">
        <v>339400</v>
      </c>
      <c r="U351" s="3" t="str">
        <f>'!熔岩挂机奖励'!$D$1&amp;'!熔岩挂机奖励'!D349</f>
        <v>金币,0,1,140</v>
      </c>
      <c r="V351" s="1" t="str">
        <f>_xlfn.TEXTJOIN("|",TRUE,'!熔岩挂机奖励'!$E$1&amp;'!熔岩挂机奖励'!E349,'!熔岩挂机奖励'!$F$1&amp;'!熔岩挂机奖励'!F349,'!熔岩挂机奖励'!$G$1&amp;'!熔岩挂机奖励'!G349)</f>
        <v>道具,201004,1,350000|道具,201005,1,140000|道具,101010,1,140000</v>
      </c>
      <c r="W351" s="7">
        <v>0</v>
      </c>
      <c r="X351" s="7">
        <v>0</v>
      </c>
      <c r="Y351" s="7">
        <v>0</v>
      </c>
      <c r="Z351" s="7">
        <v>0</v>
      </c>
      <c r="AA351" s="7">
        <v>0</v>
      </c>
    </row>
    <row r="352" s="1" customFormat="1" ht="17.6" spans="1:27">
      <c r="A352" s="1">
        <v>348</v>
      </c>
      <c r="B352" s="1">
        <v>12</v>
      </c>
      <c r="C352" s="1">
        <v>18</v>
      </c>
      <c r="D352" s="10">
        <v>201028</v>
      </c>
      <c r="E352" s="18">
        <v>0</v>
      </c>
      <c r="F352" s="1">
        <v>60</v>
      </c>
      <c r="G352" s="13" t="s">
        <v>658</v>
      </c>
      <c r="H352" s="7" t="s">
        <v>349</v>
      </c>
      <c r="I352" s="7" t="s">
        <v>59</v>
      </c>
      <c r="J352" s="7" t="s">
        <v>658</v>
      </c>
      <c r="K352" s="7" t="s">
        <v>349</v>
      </c>
      <c r="L352" s="7" t="s">
        <v>59</v>
      </c>
      <c r="M352" s="7" t="s">
        <v>658</v>
      </c>
      <c r="N352" s="7" t="s">
        <v>349</v>
      </c>
      <c r="O352" s="7" t="s">
        <v>59</v>
      </c>
      <c r="P352" s="7" t="s">
        <v>658</v>
      </c>
      <c r="Q352" s="7" t="s">
        <v>349</v>
      </c>
      <c r="R352" s="8" t="s">
        <v>59</v>
      </c>
      <c r="S352" s="19">
        <v>110400000</v>
      </c>
      <c r="T352" s="19">
        <v>118400</v>
      </c>
      <c r="U352" s="3" t="str">
        <f>'!熔岩挂机奖励'!$D$1&amp;'!熔岩挂机奖励'!D350</f>
        <v>金币,0,1,140</v>
      </c>
      <c r="V352" s="1" t="str">
        <f>_xlfn.TEXTJOIN("|",TRUE,'!熔岩挂机奖励'!$E$1&amp;'!熔岩挂机奖励'!E350,'!熔岩挂机奖励'!$F$1&amp;'!熔岩挂机奖励'!F350,'!熔岩挂机奖励'!$G$1&amp;'!熔岩挂机奖励'!G350)</f>
        <v>道具,201004,1,350000|道具,201005,1,140000|道具,101010,1,140000</v>
      </c>
      <c r="W352" s="7">
        <v>0</v>
      </c>
      <c r="X352" s="7">
        <v>0</v>
      </c>
      <c r="Y352" s="7">
        <v>0</v>
      </c>
      <c r="Z352" s="7">
        <v>0</v>
      </c>
      <c r="AA352" s="7">
        <v>0</v>
      </c>
    </row>
    <row r="353" s="1" customFormat="1" ht="17.6" spans="1:27">
      <c r="A353" s="1">
        <v>349</v>
      </c>
      <c r="B353" s="1">
        <v>12</v>
      </c>
      <c r="C353" s="1">
        <v>19</v>
      </c>
      <c r="D353" s="1" t="s">
        <v>767</v>
      </c>
      <c r="E353" s="18">
        <v>0</v>
      </c>
      <c r="F353" s="1">
        <v>60</v>
      </c>
      <c r="G353" s="13" t="s">
        <v>658</v>
      </c>
      <c r="H353" s="7" t="s">
        <v>762</v>
      </c>
      <c r="I353" s="7" t="s">
        <v>59</v>
      </c>
      <c r="J353" s="7" t="s">
        <v>675</v>
      </c>
      <c r="K353" s="7" t="s">
        <v>768</v>
      </c>
      <c r="L353" s="7" t="s">
        <v>59</v>
      </c>
      <c r="M353" s="7" t="s">
        <v>644</v>
      </c>
      <c r="N353" s="7" t="s">
        <v>762</v>
      </c>
      <c r="O353" s="7" t="s">
        <v>59</v>
      </c>
      <c r="P353" s="7" t="s">
        <v>677</v>
      </c>
      <c r="Q353" s="7" t="s">
        <v>769</v>
      </c>
      <c r="R353" s="8" t="s">
        <v>59</v>
      </c>
      <c r="S353" s="19">
        <v>77389200</v>
      </c>
      <c r="T353" s="19">
        <v>584400</v>
      </c>
      <c r="U353" s="3" t="str">
        <f>'!熔岩挂机奖励'!$D$1&amp;'!熔岩挂机奖励'!D351</f>
        <v>金币,0,1,140</v>
      </c>
      <c r="V353" s="1" t="str">
        <f>_xlfn.TEXTJOIN("|",TRUE,'!熔岩挂机奖励'!$E$1&amp;'!熔岩挂机奖励'!E351,'!熔岩挂机奖励'!$F$1&amp;'!熔岩挂机奖励'!F351,'!熔岩挂机奖励'!$G$1&amp;'!熔岩挂机奖励'!G351)</f>
        <v>道具,201004,1,350000|道具,201005,1,140000|道具,101010,1,140000</v>
      </c>
      <c r="W353" s="7">
        <v>0</v>
      </c>
      <c r="X353" s="7">
        <v>0</v>
      </c>
      <c r="Y353" s="7">
        <v>0</v>
      </c>
      <c r="Z353" s="7">
        <v>0</v>
      </c>
      <c r="AA353" s="7">
        <v>0</v>
      </c>
    </row>
    <row r="354" s="1" customFormat="1" ht="17.6" spans="1:27">
      <c r="A354" s="1">
        <v>350</v>
      </c>
      <c r="B354" s="1">
        <v>12</v>
      </c>
      <c r="C354" s="1">
        <v>20</v>
      </c>
      <c r="D354" s="1" t="s">
        <v>770</v>
      </c>
      <c r="E354" s="18">
        <v>2</v>
      </c>
      <c r="F354" s="1">
        <v>60</v>
      </c>
      <c r="G354" s="13" t="s">
        <v>771</v>
      </c>
      <c r="H354" s="7" t="s">
        <v>772</v>
      </c>
      <c r="I354" s="7" t="s">
        <v>59</v>
      </c>
      <c r="J354" s="7" t="s">
        <v>680</v>
      </c>
      <c r="K354" s="7" t="s">
        <v>773</v>
      </c>
      <c r="L354" s="7" t="s">
        <v>59</v>
      </c>
      <c r="M354" s="7" t="s">
        <v>666</v>
      </c>
      <c r="N354" s="7" t="s">
        <v>252</v>
      </c>
      <c r="O354" s="7" t="s">
        <v>59</v>
      </c>
      <c r="P354" s="7" t="s">
        <v>774</v>
      </c>
      <c r="Q354" s="7" t="s">
        <v>775</v>
      </c>
      <c r="R354" s="8" t="s">
        <v>59</v>
      </c>
      <c r="S354" s="19">
        <v>419320000</v>
      </c>
      <c r="T354" s="19">
        <v>627040</v>
      </c>
      <c r="U354" s="3" t="str">
        <f>'!熔岩挂机奖励'!$D$1&amp;'!熔岩挂机奖励'!D352</f>
        <v>金币,0,1,140</v>
      </c>
      <c r="V354" s="1" t="str">
        <f>_xlfn.TEXTJOIN("|",TRUE,'!熔岩挂机奖励'!$E$1&amp;'!熔岩挂机奖励'!E352,'!熔岩挂机奖励'!$F$1&amp;'!熔岩挂机奖励'!F352,'!熔岩挂机奖励'!$G$1&amp;'!熔岩挂机奖励'!G352)</f>
        <v>道具,201004,1,350000|道具,201005,1,140000|道具,101010,1,140000</v>
      </c>
      <c r="W354" s="7">
        <v>0</v>
      </c>
      <c r="X354" s="7">
        <v>0</v>
      </c>
      <c r="Y354" s="7">
        <v>0</v>
      </c>
      <c r="Z354" s="7">
        <v>0</v>
      </c>
      <c r="AA354" s="7">
        <v>0</v>
      </c>
    </row>
    <row r="355" s="1" customFormat="1" ht="17.6" spans="1:27">
      <c r="A355" s="1">
        <v>351</v>
      </c>
      <c r="B355" s="1">
        <v>12</v>
      </c>
      <c r="C355" s="1">
        <v>21</v>
      </c>
      <c r="D355" s="1" t="s">
        <v>685</v>
      </c>
      <c r="E355" s="18">
        <v>0</v>
      </c>
      <c r="F355" s="1">
        <v>60</v>
      </c>
      <c r="G355" s="13" t="s">
        <v>686</v>
      </c>
      <c r="H355" s="7" t="s">
        <v>581</v>
      </c>
      <c r="I355" s="7" t="s">
        <v>59</v>
      </c>
      <c r="J355" s="7" t="s">
        <v>687</v>
      </c>
      <c r="K355" s="7" t="s">
        <v>776</v>
      </c>
      <c r="L355" s="7" t="s">
        <v>59</v>
      </c>
      <c r="M355" s="7" t="s">
        <v>689</v>
      </c>
      <c r="N355" s="7" t="s">
        <v>510</v>
      </c>
      <c r="O355" s="7" t="s">
        <v>59</v>
      </c>
      <c r="P355" s="7" t="s">
        <v>690</v>
      </c>
      <c r="Q355" s="7" t="s">
        <v>155</v>
      </c>
      <c r="R355" s="8" t="s">
        <v>59</v>
      </c>
      <c r="S355" s="19">
        <v>38724000</v>
      </c>
      <c r="T355" s="19">
        <v>235200</v>
      </c>
      <c r="U355" s="3" t="str">
        <f>'!熔岩挂机奖励'!$D$1&amp;'!熔岩挂机奖励'!D353</f>
        <v>金币,0,1,142</v>
      </c>
      <c r="V355" s="1" t="str">
        <f>_xlfn.TEXTJOIN("|",TRUE,'!熔岩挂机奖励'!$E$1&amp;'!熔岩挂机奖励'!E353,'!熔岩挂机奖励'!$F$1&amp;'!熔岩挂机奖励'!F353,'!熔岩挂机奖励'!$G$1&amp;'!熔岩挂机奖励'!G353)</f>
        <v>道具,201004,1,355000|道具,201005,1,142000|道具,101010,1,142000</v>
      </c>
      <c r="W355" s="7">
        <v>0</v>
      </c>
      <c r="X355" s="7">
        <v>0</v>
      </c>
      <c r="Y355" s="7">
        <v>0</v>
      </c>
      <c r="Z355" s="7">
        <v>0</v>
      </c>
      <c r="AA355" s="7">
        <v>0</v>
      </c>
    </row>
    <row r="356" s="1" customFormat="1" ht="17.6" spans="1:27">
      <c r="A356" s="1">
        <v>352</v>
      </c>
      <c r="B356" s="1">
        <v>12</v>
      </c>
      <c r="C356" s="1">
        <v>22</v>
      </c>
      <c r="D356" s="1" t="s">
        <v>618</v>
      </c>
      <c r="E356" s="18">
        <v>0</v>
      </c>
      <c r="F356" s="1">
        <v>60</v>
      </c>
      <c r="G356" s="13" t="s">
        <v>625</v>
      </c>
      <c r="H356" s="7" t="s">
        <v>671</v>
      </c>
      <c r="I356" s="7" t="s">
        <v>59</v>
      </c>
      <c r="J356" s="7" t="s">
        <v>455</v>
      </c>
      <c r="K356" s="7" t="s">
        <v>777</v>
      </c>
      <c r="L356" s="7" t="s">
        <v>59</v>
      </c>
      <c r="M356" s="7" t="s">
        <v>455</v>
      </c>
      <c r="N356" s="7" t="s">
        <v>777</v>
      </c>
      <c r="O356" s="7" t="s">
        <v>59</v>
      </c>
      <c r="P356" s="7" t="s">
        <v>625</v>
      </c>
      <c r="Q356" s="7" t="s">
        <v>671</v>
      </c>
      <c r="R356" s="8" t="s">
        <v>59</v>
      </c>
      <c r="S356" s="19">
        <v>58622400</v>
      </c>
      <c r="T356" s="19">
        <v>790400</v>
      </c>
      <c r="U356" s="3" t="str">
        <f>'!熔岩挂机奖励'!$D$1&amp;'!熔岩挂机奖励'!D354</f>
        <v>金币,0,1,142</v>
      </c>
      <c r="V356" s="1" t="str">
        <f>_xlfn.TEXTJOIN("|",TRUE,'!熔岩挂机奖励'!$E$1&amp;'!熔岩挂机奖励'!E354,'!熔岩挂机奖励'!$F$1&amp;'!熔岩挂机奖励'!F354,'!熔岩挂机奖励'!$G$1&amp;'!熔岩挂机奖励'!G354)</f>
        <v>道具,201004,1,355000|道具,201005,1,142000|道具,101010,1,142000</v>
      </c>
      <c r="W356" s="7">
        <v>0</v>
      </c>
      <c r="X356" s="7">
        <v>0</v>
      </c>
      <c r="Y356" s="7">
        <v>0</v>
      </c>
      <c r="Z356" s="7">
        <v>0</v>
      </c>
      <c r="AA356" s="7">
        <v>0</v>
      </c>
    </row>
    <row r="357" s="1" customFormat="1" ht="17.6" spans="1:27">
      <c r="A357" s="1">
        <v>353</v>
      </c>
      <c r="B357" s="1">
        <v>12</v>
      </c>
      <c r="C357" s="1">
        <v>23</v>
      </c>
      <c r="D357" s="1" t="s">
        <v>691</v>
      </c>
      <c r="E357" s="18">
        <v>0</v>
      </c>
      <c r="F357" s="1">
        <v>60</v>
      </c>
      <c r="G357" s="13" t="s">
        <v>692</v>
      </c>
      <c r="H357" s="7" t="s">
        <v>442</v>
      </c>
      <c r="I357" s="7" t="s">
        <v>59</v>
      </c>
      <c r="J357" s="7" t="s">
        <v>693</v>
      </c>
      <c r="K357" s="7" t="s">
        <v>778</v>
      </c>
      <c r="L357" s="7" t="s">
        <v>59</v>
      </c>
      <c r="M357" s="7" t="s">
        <v>695</v>
      </c>
      <c r="N357" s="7" t="s">
        <v>779</v>
      </c>
      <c r="O357" s="7" t="s">
        <v>59</v>
      </c>
      <c r="P357" s="7" t="s">
        <v>689</v>
      </c>
      <c r="Q357" s="7" t="s">
        <v>442</v>
      </c>
      <c r="R357" s="8" t="s">
        <v>59</v>
      </c>
      <c r="S357" s="19">
        <v>136026000</v>
      </c>
      <c r="T357" s="19">
        <v>459200</v>
      </c>
      <c r="U357" s="3" t="str">
        <f>'!熔岩挂机奖励'!$D$1&amp;'!熔岩挂机奖励'!D355</f>
        <v>金币,0,1,142</v>
      </c>
      <c r="V357" s="1" t="str">
        <f>_xlfn.TEXTJOIN("|",TRUE,'!熔岩挂机奖励'!$E$1&amp;'!熔岩挂机奖励'!E355,'!熔岩挂机奖励'!$F$1&amp;'!熔岩挂机奖励'!F355,'!熔岩挂机奖励'!$G$1&amp;'!熔岩挂机奖励'!G355)</f>
        <v>道具,201004,1,355000|道具,201005,1,142000|道具,101010,1,142000</v>
      </c>
      <c r="W357" s="7">
        <v>0</v>
      </c>
      <c r="X357" s="7">
        <v>0</v>
      </c>
      <c r="Y357" s="7">
        <v>0</v>
      </c>
      <c r="Z357" s="7">
        <v>0</v>
      </c>
      <c r="AA357" s="7">
        <v>0</v>
      </c>
    </row>
    <row r="358" s="1" customFormat="1" ht="17.6" spans="1:27">
      <c r="A358" s="1">
        <v>354</v>
      </c>
      <c r="B358" s="1">
        <v>12</v>
      </c>
      <c r="C358" s="1">
        <v>24</v>
      </c>
      <c r="D358" s="1" t="s">
        <v>697</v>
      </c>
      <c r="E358" s="18">
        <v>0</v>
      </c>
      <c r="F358" s="1">
        <v>60</v>
      </c>
      <c r="G358" s="13" t="s">
        <v>692</v>
      </c>
      <c r="H358" s="7" t="s">
        <v>348</v>
      </c>
      <c r="I358" s="7" t="s">
        <v>59</v>
      </c>
      <c r="J358" s="7" t="s">
        <v>666</v>
      </c>
      <c r="K358" s="7" t="s">
        <v>780</v>
      </c>
      <c r="L358" s="7" t="s">
        <v>59</v>
      </c>
      <c r="M358" s="7" t="s">
        <v>666</v>
      </c>
      <c r="N358" s="7" t="s">
        <v>780</v>
      </c>
      <c r="O358" s="7" t="s">
        <v>59</v>
      </c>
      <c r="P358" s="7" t="s">
        <v>700</v>
      </c>
      <c r="Q358" s="7" t="s">
        <v>781</v>
      </c>
      <c r="R358" s="8" t="s">
        <v>59</v>
      </c>
      <c r="S358" s="19">
        <v>162990000</v>
      </c>
      <c r="T358" s="19">
        <v>780000</v>
      </c>
      <c r="U358" s="3" t="str">
        <f>'!熔岩挂机奖励'!$D$1&amp;'!熔岩挂机奖励'!D356</f>
        <v>金币,0,1,142</v>
      </c>
      <c r="V358" s="1" t="str">
        <f>_xlfn.TEXTJOIN("|",TRUE,'!熔岩挂机奖励'!$E$1&amp;'!熔岩挂机奖励'!E356,'!熔岩挂机奖励'!$F$1&amp;'!熔岩挂机奖励'!F356,'!熔岩挂机奖励'!$G$1&amp;'!熔岩挂机奖励'!G356)</f>
        <v>道具,201004,1,355000|道具,201005,1,142000|道具,101010,1,142000</v>
      </c>
      <c r="W358" s="7">
        <v>0</v>
      </c>
      <c r="X358" s="7">
        <v>0</v>
      </c>
      <c r="Y358" s="7">
        <v>0</v>
      </c>
      <c r="Z358" s="7">
        <v>0</v>
      </c>
      <c r="AA358" s="7">
        <v>0</v>
      </c>
    </row>
    <row r="359" s="1" customFormat="1" ht="17.6" spans="1:27">
      <c r="A359" s="1">
        <v>355</v>
      </c>
      <c r="B359" s="1">
        <v>12</v>
      </c>
      <c r="C359" s="1">
        <v>25</v>
      </c>
      <c r="D359" s="1" t="s">
        <v>782</v>
      </c>
      <c r="E359" s="18">
        <v>1</v>
      </c>
      <c r="F359" s="1">
        <v>60</v>
      </c>
      <c r="G359" s="13" t="s">
        <v>58</v>
      </c>
      <c r="H359" s="7" t="s">
        <v>58</v>
      </c>
      <c r="I359" s="7" t="s">
        <v>59</v>
      </c>
      <c r="J359" s="7" t="s">
        <v>548</v>
      </c>
      <c r="K359" s="7" t="s">
        <v>783</v>
      </c>
      <c r="L359" s="7" t="s">
        <v>59</v>
      </c>
      <c r="M359" s="7" t="s">
        <v>269</v>
      </c>
      <c r="N359" s="7" t="s">
        <v>784</v>
      </c>
      <c r="O359" s="7" t="s">
        <v>59</v>
      </c>
      <c r="P359" s="7" t="s">
        <v>58</v>
      </c>
      <c r="Q359" s="7" t="s">
        <v>58</v>
      </c>
      <c r="R359" s="8" t="s">
        <v>59</v>
      </c>
      <c r="S359" s="19">
        <v>267912000</v>
      </c>
      <c r="T359" s="19">
        <v>225920</v>
      </c>
      <c r="U359" s="3" t="str">
        <f>'!熔岩挂机奖励'!$D$1&amp;'!熔岩挂机奖励'!D357</f>
        <v>金币,0,1,142</v>
      </c>
      <c r="V359" s="1" t="str">
        <f>_xlfn.TEXTJOIN("|",TRUE,'!熔岩挂机奖励'!$E$1&amp;'!熔岩挂机奖励'!E357,'!熔岩挂机奖励'!$F$1&amp;'!熔岩挂机奖励'!F357,'!熔岩挂机奖励'!$G$1&amp;'!熔岩挂机奖励'!G357)</f>
        <v>道具,201004,1,355000|道具,201005,1,142000|道具,101010,1,142000</v>
      </c>
      <c r="W359" s="7">
        <v>0</v>
      </c>
      <c r="X359" s="7">
        <v>0</v>
      </c>
      <c r="Y359" s="7">
        <v>0</v>
      </c>
      <c r="Z359" s="7">
        <v>0</v>
      </c>
      <c r="AA359" s="7">
        <v>0</v>
      </c>
    </row>
    <row r="360" s="1" customFormat="1" ht="17.6" spans="1:27">
      <c r="A360" s="1">
        <v>356</v>
      </c>
      <c r="B360" s="1">
        <v>12</v>
      </c>
      <c r="C360" s="1">
        <v>26</v>
      </c>
      <c r="D360" s="1" t="s">
        <v>702</v>
      </c>
      <c r="E360" s="18">
        <v>0</v>
      </c>
      <c r="F360" s="1">
        <v>60</v>
      </c>
      <c r="G360" s="13" t="s">
        <v>692</v>
      </c>
      <c r="H360" s="7" t="s">
        <v>722</v>
      </c>
      <c r="I360" s="7" t="s">
        <v>59</v>
      </c>
      <c r="J360" s="7" t="s">
        <v>703</v>
      </c>
      <c r="K360" s="7" t="s">
        <v>785</v>
      </c>
      <c r="L360" s="7" t="s">
        <v>59</v>
      </c>
      <c r="M360" s="7" t="s">
        <v>705</v>
      </c>
      <c r="N360" s="7" t="s">
        <v>786</v>
      </c>
      <c r="O360" s="7" t="s">
        <v>59</v>
      </c>
      <c r="P360" s="7" t="s">
        <v>707</v>
      </c>
      <c r="Q360" s="7" t="s">
        <v>785</v>
      </c>
      <c r="R360" s="8" t="s">
        <v>59</v>
      </c>
      <c r="S360" s="19">
        <v>162850000</v>
      </c>
      <c r="T360" s="19">
        <v>592800</v>
      </c>
      <c r="U360" s="3" t="str">
        <f>'!熔岩挂机奖励'!$D$1&amp;'!熔岩挂机奖励'!D358</f>
        <v>金币,0,1,144</v>
      </c>
      <c r="V360" s="1" t="str">
        <f>_xlfn.TEXTJOIN("|",TRUE,'!熔岩挂机奖励'!$E$1&amp;'!熔岩挂机奖励'!E358,'!熔岩挂机奖励'!$F$1&amp;'!熔岩挂机奖励'!F358,'!熔岩挂机奖励'!$G$1&amp;'!熔岩挂机奖励'!G358)</f>
        <v>道具,201004,1,360000|道具,201005,1,144000|道具,101010,1,144000</v>
      </c>
      <c r="W360" s="7">
        <v>0</v>
      </c>
      <c r="X360" s="7">
        <v>0</v>
      </c>
      <c r="Y360" s="7">
        <v>0</v>
      </c>
      <c r="Z360" s="7">
        <v>0</v>
      </c>
      <c r="AA360" s="7">
        <v>0</v>
      </c>
    </row>
    <row r="361" s="1" customFormat="1" ht="17.6" spans="1:27">
      <c r="A361" s="1">
        <v>357</v>
      </c>
      <c r="B361" s="1">
        <v>12</v>
      </c>
      <c r="C361" s="1">
        <v>27</v>
      </c>
      <c r="D361" s="1" t="s">
        <v>708</v>
      </c>
      <c r="E361" s="18">
        <v>0</v>
      </c>
      <c r="F361" s="1">
        <v>60</v>
      </c>
      <c r="G361" s="13" t="s">
        <v>658</v>
      </c>
      <c r="H361" s="7" t="s">
        <v>516</v>
      </c>
      <c r="I361" s="7" t="s">
        <v>59</v>
      </c>
      <c r="J361" s="7" t="s">
        <v>644</v>
      </c>
      <c r="K361" s="7" t="s">
        <v>516</v>
      </c>
      <c r="L361" s="7" t="s">
        <v>59</v>
      </c>
      <c r="M361" s="7" t="s">
        <v>710</v>
      </c>
      <c r="N361" s="7" t="s">
        <v>787</v>
      </c>
      <c r="O361" s="7" t="s">
        <v>59</v>
      </c>
      <c r="P361" s="7" t="s">
        <v>658</v>
      </c>
      <c r="Q361" s="7" t="s">
        <v>516</v>
      </c>
      <c r="R361" s="8" t="s">
        <v>59</v>
      </c>
      <c r="S361" s="19">
        <v>632644000</v>
      </c>
      <c r="T361" s="19">
        <v>1169000</v>
      </c>
      <c r="U361" s="3" t="str">
        <f>'!熔岩挂机奖励'!$D$1&amp;'!熔岩挂机奖励'!D359</f>
        <v>金币,0,1,144</v>
      </c>
      <c r="V361" s="1" t="str">
        <f>_xlfn.TEXTJOIN("|",TRUE,'!熔岩挂机奖励'!$E$1&amp;'!熔岩挂机奖励'!E359,'!熔岩挂机奖励'!$F$1&amp;'!熔岩挂机奖励'!F359,'!熔岩挂机奖励'!$G$1&amp;'!熔岩挂机奖励'!G359)</f>
        <v>道具,201004,1,360000|道具,201005,1,144000|道具,101010,1,144000</v>
      </c>
      <c r="W361" s="7">
        <v>0</v>
      </c>
      <c r="X361" s="7">
        <v>0</v>
      </c>
      <c r="Y361" s="7">
        <v>0</v>
      </c>
      <c r="Z361" s="7">
        <v>0</v>
      </c>
      <c r="AA361" s="7">
        <v>0</v>
      </c>
    </row>
    <row r="362" s="1" customFormat="1" ht="17.6" spans="1:27">
      <c r="A362" s="1">
        <v>358</v>
      </c>
      <c r="B362" s="1">
        <v>12</v>
      </c>
      <c r="C362" s="1">
        <v>28</v>
      </c>
      <c r="D362" s="1" t="s">
        <v>712</v>
      </c>
      <c r="E362" s="18">
        <v>0</v>
      </c>
      <c r="F362" s="1">
        <v>60</v>
      </c>
      <c r="G362" s="13" t="s">
        <v>692</v>
      </c>
      <c r="H362" s="7" t="s">
        <v>516</v>
      </c>
      <c r="I362" s="7" t="s">
        <v>59</v>
      </c>
      <c r="J362" s="7" t="s">
        <v>713</v>
      </c>
      <c r="K362" s="7" t="s">
        <v>516</v>
      </c>
      <c r="L362" s="7" t="s">
        <v>59</v>
      </c>
      <c r="M362" s="7" t="s">
        <v>692</v>
      </c>
      <c r="N362" s="7" t="s">
        <v>516</v>
      </c>
      <c r="O362" s="7" t="s">
        <v>59</v>
      </c>
      <c r="P362" s="7" t="s">
        <v>714</v>
      </c>
      <c r="Q362" s="7" t="s">
        <v>788</v>
      </c>
      <c r="R362" s="8" t="s">
        <v>59</v>
      </c>
      <c r="S362" s="19">
        <v>665400000</v>
      </c>
      <c r="T362" s="19">
        <v>207200</v>
      </c>
      <c r="U362" s="3" t="str">
        <f>'!熔岩挂机奖励'!$D$1&amp;'!熔岩挂机奖励'!D360</f>
        <v>金币,0,1,144</v>
      </c>
      <c r="V362" s="1" t="str">
        <f>_xlfn.TEXTJOIN("|",TRUE,'!熔岩挂机奖励'!$E$1&amp;'!熔岩挂机奖励'!E360,'!熔岩挂机奖励'!$F$1&amp;'!熔岩挂机奖励'!F360,'!熔岩挂机奖励'!$G$1&amp;'!熔岩挂机奖励'!G360)</f>
        <v>道具,201004,1,360000|道具,201005,1,144000|道具,101010,1,144000</v>
      </c>
      <c r="W362" s="7">
        <v>0</v>
      </c>
      <c r="X362" s="7">
        <v>0</v>
      </c>
      <c r="Y362" s="7">
        <v>0</v>
      </c>
      <c r="Z362" s="7">
        <v>0</v>
      </c>
      <c r="AA362" s="7">
        <v>0</v>
      </c>
    </row>
    <row r="363" s="1" customFormat="1" ht="17.6" spans="1:27">
      <c r="A363" s="1">
        <v>359</v>
      </c>
      <c r="B363" s="1">
        <v>12</v>
      </c>
      <c r="C363" s="1">
        <v>29</v>
      </c>
      <c r="D363" s="1" t="s">
        <v>716</v>
      </c>
      <c r="E363" s="18">
        <v>0</v>
      </c>
      <c r="F363" s="1">
        <v>60</v>
      </c>
      <c r="G363" s="13" t="s">
        <v>717</v>
      </c>
      <c r="H363" s="7" t="s">
        <v>789</v>
      </c>
      <c r="I363" s="7" t="s">
        <v>59</v>
      </c>
      <c r="J363" s="7" t="s">
        <v>718</v>
      </c>
      <c r="K363" s="7" t="s">
        <v>790</v>
      </c>
      <c r="L363" s="7" t="s">
        <v>59</v>
      </c>
      <c r="M363" s="7" t="s">
        <v>718</v>
      </c>
      <c r="N363" s="7" t="s">
        <v>790</v>
      </c>
      <c r="O363" s="7" t="s">
        <v>59</v>
      </c>
      <c r="P363" s="7" t="s">
        <v>695</v>
      </c>
      <c r="Q363" s="7" t="s">
        <v>791</v>
      </c>
      <c r="R363" s="8" t="s">
        <v>59</v>
      </c>
      <c r="S363" s="19">
        <v>425982000</v>
      </c>
      <c r="T363" s="19">
        <v>3110400</v>
      </c>
      <c r="U363" s="3" t="str">
        <f>'!熔岩挂机奖励'!$D$1&amp;'!熔岩挂机奖励'!D361</f>
        <v>金币,0,1,144</v>
      </c>
      <c r="V363" s="1" t="str">
        <f>_xlfn.TEXTJOIN("|",TRUE,'!熔岩挂机奖励'!$E$1&amp;'!熔岩挂机奖励'!E361,'!熔岩挂机奖励'!$F$1&amp;'!熔岩挂机奖励'!F361,'!熔岩挂机奖励'!$G$1&amp;'!熔岩挂机奖励'!G361)</f>
        <v>道具,201004,1,360000|道具,201005,1,144000|道具,101010,1,144000</v>
      </c>
      <c r="W363" s="7">
        <v>0</v>
      </c>
      <c r="X363" s="7">
        <v>0</v>
      </c>
      <c r="Y363" s="7">
        <v>0</v>
      </c>
      <c r="Z363" s="7">
        <v>0</v>
      </c>
      <c r="AA363" s="7">
        <v>0</v>
      </c>
    </row>
    <row r="364" s="1" customFormat="1" ht="17.6" spans="1:27">
      <c r="A364" s="1">
        <v>360</v>
      </c>
      <c r="B364" s="1">
        <v>12</v>
      </c>
      <c r="C364" s="1">
        <v>30</v>
      </c>
      <c r="D364" s="1" t="s">
        <v>792</v>
      </c>
      <c r="E364" s="18">
        <v>2</v>
      </c>
      <c r="F364" s="1">
        <v>60</v>
      </c>
      <c r="G364" s="13" t="s">
        <v>692</v>
      </c>
      <c r="H364" s="7" t="s">
        <v>458</v>
      </c>
      <c r="I364" s="7" t="s">
        <v>59</v>
      </c>
      <c r="J364" s="7" t="s">
        <v>723</v>
      </c>
      <c r="K364" s="7" t="s">
        <v>458</v>
      </c>
      <c r="L364" s="7" t="s">
        <v>59</v>
      </c>
      <c r="M364" s="7" t="s">
        <v>724</v>
      </c>
      <c r="N364" s="7" t="s">
        <v>793</v>
      </c>
      <c r="O364" s="7" t="s">
        <v>59</v>
      </c>
      <c r="P364" s="7" t="s">
        <v>794</v>
      </c>
      <c r="Q364" s="7" t="s">
        <v>795</v>
      </c>
      <c r="R364" s="8" t="s">
        <v>59</v>
      </c>
      <c r="S364" s="19">
        <v>854714000</v>
      </c>
      <c r="T364" s="19">
        <v>736960</v>
      </c>
      <c r="U364" s="3" t="str">
        <f>'!熔岩挂机奖励'!$D$1&amp;'!熔岩挂机奖励'!D362</f>
        <v>金币,0,1,144</v>
      </c>
      <c r="V364" s="1" t="str">
        <f>_xlfn.TEXTJOIN("|",TRUE,'!熔岩挂机奖励'!$E$1&amp;'!熔岩挂机奖励'!E362,'!熔岩挂机奖励'!$F$1&amp;'!熔岩挂机奖励'!F362,'!熔岩挂机奖励'!$G$1&amp;'!熔岩挂机奖励'!G362)</f>
        <v>道具,201004,1,360000|道具,201005,1,144000|道具,101010,1,144000</v>
      </c>
      <c r="W364" s="7">
        <v>0</v>
      </c>
      <c r="X364" s="7">
        <v>0</v>
      </c>
      <c r="Y364" s="7">
        <v>0</v>
      </c>
      <c r="Z364" s="7">
        <v>0</v>
      </c>
      <c r="AA364" s="7">
        <v>0</v>
      </c>
    </row>
    <row r="365" s="1" customFormat="1" spans="7:27">
      <c r="G365" s="22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24"/>
      <c r="S365" s="7"/>
      <c r="T365" s="7"/>
      <c r="W365" s="7"/>
      <c r="X365" s="7"/>
      <c r="Y365" s="7"/>
      <c r="Z365" s="7"/>
      <c r="AA365" s="7"/>
    </row>
    <row r="366" s="1" customFormat="1" spans="7:27">
      <c r="G366" s="22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24"/>
      <c r="S366" s="7"/>
      <c r="T366" s="7"/>
      <c r="W366" s="7"/>
      <c r="X366" s="7"/>
      <c r="Y366" s="7"/>
      <c r="Z366" s="7"/>
      <c r="AA366" s="7"/>
    </row>
    <row r="367" s="1" customFormat="1" spans="7:27">
      <c r="G367" s="22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24"/>
      <c r="S367" s="7"/>
      <c r="T367" s="7"/>
      <c r="W367" s="7"/>
      <c r="X367" s="7"/>
      <c r="Y367" s="7"/>
      <c r="Z367" s="7"/>
      <c r="AA367" s="7"/>
    </row>
    <row r="368" s="5" customFormat="1" spans="6:27">
      <c r="F368" s="23"/>
      <c r="G368" s="6"/>
      <c r="K368" s="7"/>
      <c r="L368" s="7"/>
      <c r="M368" s="7"/>
      <c r="N368" s="7"/>
      <c r="O368" s="7"/>
      <c r="P368" s="7"/>
      <c r="Q368" s="7"/>
      <c r="R368" s="8"/>
      <c r="S368" s="7"/>
      <c r="T368" s="7"/>
      <c r="U368" s="7"/>
      <c r="V368" s="7"/>
      <c r="W368" s="7"/>
      <c r="X368" s="7"/>
      <c r="Y368" s="7"/>
      <c r="Z368" s="7"/>
      <c r="AA368" s="7"/>
    </row>
    <row r="369" s="5" customFormat="1" spans="6:27">
      <c r="F369" s="23"/>
      <c r="G369" s="6"/>
      <c r="K369" s="7"/>
      <c r="L369" s="7"/>
      <c r="M369" s="7"/>
      <c r="N369" s="7"/>
      <c r="O369" s="7"/>
      <c r="P369" s="7"/>
      <c r="Q369" s="7"/>
      <c r="R369" s="8"/>
      <c r="S369" s="7"/>
      <c r="T369" s="7"/>
      <c r="U369" s="7"/>
      <c r="V369" s="7"/>
      <c r="W369" s="7"/>
      <c r="X369" s="7"/>
      <c r="Y369" s="7"/>
      <c r="Z369" s="7"/>
      <c r="AA369" s="7"/>
    </row>
    <row r="370" s="5" customFormat="1" spans="6:27">
      <c r="F370" s="23"/>
      <c r="G370" s="6"/>
      <c r="K370" s="7"/>
      <c r="L370" s="7"/>
      <c r="M370" s="7"/>
      <c r="N370" s="7"/>
      <c r="O370" s="7"/>
      <c r="P370" s="7"/>
      <c r="Q370" s="7"/>
      <c r="R370" s="8"/>
      <c r="S370" s="7"/>
      <c r="T370" s="7"/>
      <c r="U370" s="7"/>
      <c r="V370" s="7"/>
      <c r="W370" s="7"/>
      <c r="X370" s="7"/>
      <c r="Y370" s="7"/>
      <c r="Z370" s="7"/>
      <c r="AA370" s="7"/>
    </row>
    <row r="371" s="5" customFormat="1" spans="6:27">
      <c r="F371" s="23"/>
      <c r="G371" s="6"/>
      <c r="K371" s="7"/>
      <c r="L371" s="7"/>
      <c r="M371" s="7"/>
      <c r="N371" s="7"/>
      <c r="O371" s="7"/>
      <c r="P371" s="7"/>
      <c r="Q371" s="7"/>
      <c r="R371" s="8"/>
      <c r="S371" s="7"/>
      <c r="T371" s="7"/>
      <c r="U371" s="7"/>
      <c r="V371" s="7"/>
      <c r="W371" s="7"/>
      <c r="X371" s="7"/>
      <c r="Y371" s="7"/>
      <c r="Z371" s="7"/>
      <c r="AA371" s="7"/>
    </row>
    <row r="372" s="5" customFormat="1" spans="6:27">
      <c r="F372" s="23"/>
      <c r="G372" s="6"/>
      <c r="K372" s="7"/>
      <c r="L372" s="7"/>
      <c r="M372" s="7"/>
      <c r="N372" s="7"/>
      <c r="O372" s="7"/>
      <c r="P372" s="7"/>
      <c r="Q372" s="7"/>
      <c r="R372" s="8"/>
      <c r="S372" s="7"/>
      <c r="T372" s="7"/>
      <c r="U372" s="7"/>
      <c r="V372" s="7"/>
      <c r="W372" s="7"/>
      <c r="X372" s="7"/>
      <c r="Y372" s="7"/>
      <c r="Z372" s="7"/>
      <c r="AA372" s="7"/>
    </row>
    <row r="373" s="5" customFormat="1" spans="6:27">
      <c r="F373" s="23"/>
      <c r="G373" s="6"/>
      <c r="K373" s="7"/>
      <c r="L373" s="7"/>
      <c r="M373" s="7"/>
      <c r="N373" s="7"/>
      <c r="O373" s="7"/>
      <c r="P373" s="7"/>
      <c r="Q373" s="7"/>
      <c r="R373" s="8"/>
      <c r="S373" s="7"/>
      <c r="T373" s="7"/>
      <c r="U373" s="7"/>
      <c r="V373" s="7"/>
      <c r="W373" s="7"/>
      <c r="X373" s="7"/>
      <c r="Y373" s="7"/>
      <c r="Z373" s="7"/>
      <c r="AA373" s="7"/>
    </row>
    <row r="374" s="5" customFormat="1" spans="6:27">
      <c r="F374" s="23"/>
      <c r="G374" s="6"/>
      <c r="K374" s="7"/>
      <c r="L374" s="7"/>
      <c r="M374" s="7"/>
      <c r="N374" s="7"/>
      <c r="O374" s="7"/>
      <c r="P374" s="7"/>
      <c r="Q374" s="7"/>
      <c r="R374" s="8"/>
      <c r="S374" s="7"/>
      <c r="T374" s="7"/>
      <c r="U374" s="7"/>
      <c r="V374" s="7"/>
      <c r="W374" s="7"/>
      <c r="X374" s="7"/>
      <c r="Y374" s="7"/>
      <c r="Z374" s="7"/>
      <c r="AA374" s="7"/>
    </row>
    <row r="375" s="5" customFormat="1" spans="6:27">
      <c r="F375" s="23"/>
      <c r="G375" s="6"/>
      <c r="K375" s="7"/>
      <c r="L375" s="7"/>
      <c r="M375" s="7"/>
      <c r="N375" s="7"/>
      <c r="O375" s="7"/>
      <c r="P375" s="7"/>
      <c r="Q375" s="7"/>
      <c r="R375" s="8"/>
      <c r="S375" s="7"/>
      <c r="T375" s="7"/>
      <c r="U375" s="7"/>
      <c r="V375" s="7"/>
      <c r="W375" s="7"/>
      <c r="X375" s="7"/>
      <c r="Y375" s="7"/>
      <c r="Z375" s="7"/>
      <c r="AA375" s="7"/>
    </row>
    <row r="376" s="5" customFormat="1" spans="6:27">
      <c r="F376" s="23"/>
      <c r="G376" s="6"/>
      <c r="K376" s="7"/>
      <c r="L376" s="7"/>
      <c r="M376" s="7"/>
      <c r="N376" s="7"/>
      <c r="O376" s="7"/>
      <c r="P376" s="7"/>
      <c r="Q376" s="7"/>
      <c r="R376" s="8"/>
      <c r="S376" s="7"/>
      <c r="T376" s="7"/>
      <c r="U376" s="7"/>
      <c r="V376" s="7"/>
      <c r="W376" s="7"/>
      <c r="X376" s="7"/>
      <c r="Y376" s="7"/>
      <c r="Z376" s="7"/>
      <c r="AA376" s="7"/>
    </row>
    <row r="377" s="5" customFormat="1" spans="6:27">
      <c r="F377" s="23"/>
      <c r="G377" s="6"/>
      <c r="K377" s="7"/>
      <c r="L377" s="7"/>
      <c r="M377" s="7"/>
      <c r="N377" s="7"/>
      <c r="O377" s="7"/>
      <c r="P377" s="7"/>
      <c r="Q377" s="7"/>
      <c r="R377" s="8"/>
      <c r="S377" s="7"/>
      <c r="T377" s="7"/>
      <c r="U377" s="7"/>
      <c r="V377" s="7"/>
      <c r="W377" s="7"/>
      <c r="X377" s="7"/>
      <c r="Y377" s="7"/>
      <c r="Z377" s="7"/>
      <c r="AA377" s="7"/>
    </row>
    <row r="378" s="5" customFormat="1" spans="6:27">
      <c r="F378" s="23"/>
      <c r="G378" s="6"/>
      <c r="K378" s="7"/>
      <c r="L378" s="7"/>
      <c r="M378" s="7"/>
      <c r="N378" s="7"/>
      <c r="O378" s="7"/>
      <c r="P378" s="7"/>
      <c r="Q378" s="7"/>
      <c r="R378" s="8"/>
      <c r="S378" s="7"/>
      <c r="T378" s="7"/>
      <c r="U378" s="7"/>
      <c r="V378" s="7"/>
      <c r="W378" s="7"/>
      <c r="X378" s="7"/>
      <c r="Y378" s="7"/>
      <c r="Z378" s="7"/>
      <c r="AA378" s="7"/>
    </row>
    <row r="379" s="5" customFormat="1" spans="6:27">
      <c r="F379" s="23"/>
      <c r="G379" s="6"/>
      <c r="K379" s="7"/>
      <c r="L379" s="7"/>
      <c r="M379" s="7"/>
      <c r="N379" s="7"/>
      <c r="O379" s="7"/>
      <c r="P379" s="7"/>
      <c r="Q379" s="7"/>
      <c r="R379" s="8"/>
      <c r="S379" s="7"/>
      <c r="T379" s="7"/>
      <c r="U379" s="7"/>
      <c r="V379" s="7"/>
      <c r="W379" s="7"/>
      <c r="X379" s="7"/>
      <c r="Y379" s="7"/>
      <c r="Z379" s="7"/>
      <c r="AA379" s="7"/>
    </row>
    <row r="380" s="5" customFormat="1" spans="6:27">
      <c r="F380" s="23"/>
      <c r="G380" s="6"/>
      <c r="K380" s="7"/>
      <c r="L380" s="7"/>
      <c r="M380" s="7"/>
      <c r="N380" s="7"/>
      <c r="O380" s="7"/>
      <c r="P380" s="7"/>
      <c r="Q380" s="7"/>
      <c r="R380" s="8"/>
      <c r="S380" s="7"/>
      <c r="T380" s="7"/>
      <c r="U380" s="7"/>
      <c r="V380" s="7"/>
      <c r="W380" s="7"/>
      <c r="X380" s="7"/>
      <c r="Y380" s="7"/>
      <c r="Z380" s="7"/>
      <c r="AA380" s="7"/>
    </row>
    <row r="381" s="5" customFormat="1" spans="6:27">
      <c r="F381" s="23"/>
      <c r="G381" s="6"/>
      <c r="K381" s="7"/>
      <c r="L381" s="7"/>
      <c r="M381" s="7"/>
      <c r="N381" s="7"/>
      <c r="O381" s="7"/>
      <c r="P381" s="7"/>
      <c r="Q381" s="7"/>
      <c r="R381" s="8"/>
      <c r="S381" s="7"/>
      <c r="T381" s="7"/>
      <c r="U381" s="7"/>
      <c r="V381" s="7"/>
      <c r="W381" s="7"/>
      <c r="X381" s="7"/>
      <c r="Y381" s="7"/>
      <c r="Z381" s="7"/>
      <c r="AA381" s="7"/>
    </row>
    <row r="382" s="5" customFormat="1" spans="6:27">
      <c r="F382" s="23"/>
      <c r="G382" s="6"/>
      <c r="K382" s="7"/>
      <c r="L382" s="7"/>
      <c r="M382" s="7"/>
      <c r="N382" s="7"/>
      <c r="O382" s="7"/>
      <c r="P382" s="7"/>
      <c r="Q382" s="7"/>
      <c r="R382" s="8"/>
      <c r="S382" s="7"/>
      <c r="T382" s="7"/>
      <c r="U382" s="7"/>
      <c r="V382" s="7"/>
      <c r="W382" s="7"/>
      <c r="X382" s="7"/>
      <c r="Y382" s="7"/>
      <c r="Z382" s="7"/>
      <c r="AA382" s="7"/>
    </row>
    <row r="383" s="5" customFormat="1" spans="6:27">
      <c r="F383" s="23"/>
      <c r="G383" s="6"/>
      <c r="K383" s="7"/>
      <c r="L383" s="7"/>
      <c r="M383" s="7"/>
      <c r="N383" s="7"/>
      <c r="O383" s="7"/>
      <c r="P383" s="7"/>
      <c r="Q383" s="7"/>
      <c r="R383" s="8"/>
      <c r="S383" s="7"/>
      <c r="T383" s="7"/>
      <c r="U383" s="7"/>
      <c r="V383" s="7"/>
      <c r="W383" s="7"/>
      <c r="X383" s="7"/>
      <c r="Y383" s="7"/>
      <c r="Z383" s="7"/>
      <c r="AA383" s="7"/>
    </row>
    <row r="384" s="5" customFormat="1" spans="6:27">
      <c r="F384" s="23"/>
      <c r="G384" s="6"/>
      <c r="K384" s="7"/>
      <c r="L384" s="7"/>
      <c r="M384" s="7"/>
      <c r="N384" s="7"/>
      <c r="O384" s="7"/>
      <c r="P384" s="7"/>
      <c r="Q384" s="7"/>
      <c r="R384" s="8"/>
      <c r="S384" s="7"/>
      <c r="T384" s="7"/>
      <c r="U384" s="7"/>
      <c r="V384" s="7"/>
      <c r="W384" s="7"/>
      <c r="X384" s="7"/>
      <c r="Y384" s="7"/>
      <c r="Z384" s="7"/>
      <c r="AA384" s="7"/>
    </row>
    <row r="385" s="5" customFormat="1" spans="6:27">
      <c r="F385" s="23"/>
      <c r="G385" s="6"/>
      <c r="K385" s="7"/>
      <c r="L385" s="7"/>
      <c r="M385" s="7"/>
      <c r="N385" s="7"/>
      <c r="O385" s="7"/>
      <c r="P385" s="7"/>
      <c r="Q385" s="7"/>
      <c r="R385" s="8"/>
      <c r="S385" s="7"/>
      <c r="T385" s="7"/>
      <c r="U385" s="7"/>
      <c r="V385" s="7"/>
      <c r="W385" s="7"/>
      <c r="X385" s="7"/>
      <c r="Y385" s="7"/>
      <c r="Z385" s="7"/>
      <c r="AA385" s="7"/>
    </row>
    <row r="386" s="5" customFormat="1" spans="6:27">
      <c r="F386" s="23"/>
      <c r="G386" s="6"/>
      <c r="K386" s="7"/>
      <c r="L386" s="7"/>
      <c r="M386" s="7"/>
      <c r="N386" s="7"/>
      <c r="O386" s="7"/>
      <c r="P386" s="7"/>
      <c r="Q386" s="7"/>
      <c r="R386" s="8"/>
      <c r="S386" s="7"/>
      <c r="T386" s="7"/>
      <c r="U386" s="7"/>
      <c r="V386" s="7"/>
      <c r="W386" s="7"/>
      <c r="X386" s="7"/>
      <c r="Y386" s="7"/>
      <c r="Z386" s="7"/>
      <c r="AA386" s="7"/>
    </row>
    <row r="387" s="5" customFormat="1" spans="6:27">
      <c r="F387" s="23"/>
      <c r="G387" s="6"/>
      <c r="K387" s="7"/>
      <c r="L387" s="7"/>
      <c r="M387" s="7"/>
      <c r="N387" s="7"/>
      <c r="O387" s="7"/>
      <c r="P387" s="7"/>
      <c r="Q387" s="7"/>
      <c r="R387" s="8"/>
      <c r="S387" s="7"/>
      <c r="T387" s="7"/>
      <c r="U387" s="7"/>
      <c r="V387" s="7"/>
      <c r="W387" s="7"/>
      <c r="X387" s="7"/>
      <c r="Y387" s="7"/>
      <c r="Z387" s="7"/>
      <c r="AA387" s="7"/>
    </row>
    <row r="388" s="5" customFormat="1" spans="6:27">
      <c r="F388" s="23"/>
      <c r="G388" s="6"/>
      <c r="K388" s="7"/>
      <c r="L388" s="7"/>
      <c r="M388" s="7"/>
      <c r="N388" s="7"/>
      <c r="O388" s="7"/>
      <c r="P388" s="7"/>
      <c r="Q388" s="7"/>
      <c r="R388" s="8"/>
      <c r="S388" s="7"/>
      <c r="T388" s="7"/>
      <c r="U388" s="7"/>
      <c r="V388" s="7"/>
      <c r="W388" s="7"/>
      <c r="X388" s="7"/>
      <c r="Y388" s="7"/>
      <c r="Z388" s="7"/>
      <c r="AA388" s="7"/>
    </row>
    <row r="389" s="5" customFormat="1" spans="6:27">
      <c r="F389" s="23"/>
      <c r="G389" s="6"/>
      <c r="K389" s="7"/>
      <c r="L389" s="7"/>
      <c r="M389" s="7"/>
      <c r="N389" s="7"/>
      <c r="O389" s="7"/>
      <c r="P389" s="7"/>
      <c r="Q389" s="7"/>
      <c r="R389" s="8"/>
      <c r="S389" s="7"/>
      <c r="T389" s="7"/>
      <c r="U389" s="7"/>
      <c r="V389" s="7"/>
      <c r="W389" s="7"/>
      <c r="X389" s="7"/>
      <c r="Y389" s="7"/>
      <c r="Z389" s="7"/>
      <c r="AA389" s="7"/>
    </row>
    <row r="390" s="5" customFormat="1" spans="6:27">
      <c r="F390" s="23"/>
      <c r="G390" s="6"/>
      <c r="K390" s="7"/>
      <c r="L390" s="7"/>
      <c r="M390" s="7"/>
      <c r="N390" s="7"/>
      <c r="O390" s="7"/>
      <c r="P390" s="7"/>
      <c r="Q390" s="7"/>
      <c r="R390" s="8"/>
      <c r="S390" s="7"/>
      <c r="T390" s="7"/>
      <c r="U390" s="7"/>
      <c r="V390" s="7"/>
      <c r="W390" s="7"/>
      <c r="X390" s="7"/>
      <c r="Y390" s="7"/>
      <c r="Z390" s="7"/>
      <c r="AA390" s="7"/>
    </row>
    <row r="391" s="5" customFormat="1" spans="6:27">
      <c r="F391" s="23"/>
      <c r="G391" s="6"/>
      <c r="K391" s="7"/>
      <c r="L391" s="7"/>
      <c r="M391" s="7"/>
      <c r="N391" s="7"/>
      <c r="O391" s="7"/>
      <c r="P391" s="7"/>
      <c r="Q391" s="7"/>
      <c r="R391" s="8"/>
      <c r="S391" s="7"/>
      <c r="T391" s="7"/>
      <c r="U391" s="7"/>
      <c r="V391" s="7"/>
      <c r="W391" s="7"/>
      <c r="X391" s="7"/>
      <c r="Y391" s="7"/>
      <c r="Z391" s="7"/>
      <c r="AA391" s="7"/>
    </row>
    <row r="392" s="5" customFormat="1" spans="6:27">
      <c r="F392" s="23"/>
      <c r="G392" s="6"/>
      <c r="K392" s="7"/>
      <c r="L392" s="7"/>
      <c r="M392" s="7"/>
      <c r="N392" s="7"/>
      <c r="O392" s="7"/>
      <c r="P392" s="7"/>
      <c r="Q392" s="7"/>
      <c r="R392" s="8"/>
      <c r="S392" s="7"/>
      <c r="T392" s="7"/>
      <c r="U392" s="7"/>
      <c r="V392" s="7"/>
      <c r="W392" s="7"/>
      <c r="X392" s="7"/>
      <c r="Y392" s="7"/>
      <c r="Z392" s="7"/>
      <c r="AA392" s="7"/>
    </row>
    <row r="393" s="5" customFormat="1" spans="6:27">
      <c r="F393" s="23"/>
      <c r="G393" s="6"/>
      <c r="K393" s="7"/>
      <c r="L393" s="7"/>
      <c r="M393" s="7"/>
      <c r="N393" s="7"/>
      <c r="O393" s="7"/>
      <c r="P393" s="7"/>
      <c r="Q393" s="7"/>
      <c r="R393" s="8"/>
      <c r="S393" s="7"/>
      <c r="T393" s="7"/>
      <c r="U393" s="7"/>
      <c r="V393" s="7"/>
      <c r="W393" s="7"/>
      <c r="X393" s="7"/>
      <c r="Y393" s="7"/>
      <c r="Z393" s="7"/>
      <c r="AA393" s="7"/>
    </row>
    <row r="394" s="5" customFormat="1" spans="6:27">
      <c r="F394" s="23"/>
      <c r="G394" s="6"/>
      <c r="K394" s="7"/>
      <c r="L394" s="7"/>
      <c r="M394" s="7"/>
      <c r="N394" s="7"/>
      <c r="O394" s="7"/>
      <c r="P394" s="7"/>
      <c r="Q394" s="7"/>
      <c r="R394" s="8"/>
      <c r="S394" s="7"/>
      <c r="T394" s="7"/>
      <c r="U394" s="7"/>
      <c r="V394" s="7"/>
      <c r="W394" s="7"/>
      <c r="X394" s="7"/>
      <c r="Y394" s="7"/>
      <c r="Z394" s="7"/>
      <c r="AA394" s="7"/>
    </row>
    <row r="395" s="5" customFormat="1" spans="6:27">
      <c r="F395" s="23"/>
      <c r="G395" s="6"/>
      <c r="K395" s="7"/>
      <c r="L395" s="7"/>
      <c r="M395" s="7"/>
      <c r="N395" s="7"/>
      <c r="O395" s="7"/>
      <c r="P395" s="7"/>
      <c r="Q395" s="7"/>
      <c r="R395" s="8"/>
      <c r="S395" s="7"/>
      <c r="T395" s="7"/>
      <c r="U395" s="7"/>
      <c r="V395" s="7"/>
      <c r="W395" s="7"/>
      <c r="X395" s="7"/>
      <c r="Y395" s="7"/>
      <c r="Z395" s="7"/>
      <c r="AA395" s="7"/>
    </row>
    <row r="396" s="5" customFormat="1" spans="6:27">
      <c r="F396" s="23"/>
      <c r="G396" s="6"/>
      <c r="K396" s="7"/>
      <c r="L396" s="7"/>
      <c r="M396" s="7"/>
      <c r="N396" s="7"/>
      <c r="O396" s="7"/>
      <c r="P396" s="7"/>
      <c r="Q396" s="7"/>
      <c r="R396" s="8"/>
      <c r="S396" s="5"/>
      <c r="T396" s="5"/>
      <c r="U396" s="7"/>
      <c r="V396" s="7"/>
      <c r="W396" s="7"/>
      <c r="X396" s="7"/>
      <c r="Y396" s="7"/>
      <c r="Z396" s="7"/>
      <c r="AA396" s="7"/>
    </row>
    <row r="397" s="5" customFormat="1" spans="6:27">
      <c r="F397" s="23"/>
      <c r="G397" s="6"/>
      <c r="K397" s="7"/>
      <c r="L397" s="7"/>
      <c r="M397" s="7"/>
      <c r="N397" s="7"/>
      <c r="O397" s="7"/>
      <c r="P397" s="7"/>
      <c r="Q397" s="7"/>
      <c r="R397" s="8"/>
      <c r="S397" s="5"/>
      <c r="T397" s="5"/>
      <c r="U397" s="7"/>
      <c r="V397" s="7"/>
      <c r="W397" s="7"/>
      <c r="X397" s="7"/>
      <c r="Y397" s="7"/>
      <c r="Z397" s="7"/>
      <c r="AA397" s="7"/>
    </row>
    <row r="398" s="5" customFormat="1" spans="6:27">
      <c r="F398" s="23"/>
      <c r="G398" s="6"/>
      <c r="K398" s="7"/>
      <c r="L398" s="7"/>
      <c r="M398" s="7"/>
      <c r="N398" s="7"/>
      <c r="O398" s="7"/>
      <c r="P398" s="7"/>
      <c r="Q398" s="7"/>
      <c r="R398" s="8"/>
      <c r="S398" s="5"/>
      <c r="T398" s="5"/>
      <c r="U398" s="7"/>
      <c r="V398" s="7"/>
      <c r="W398" s="7"/>
      <c r="X398" s="7"/>
      <c r="Y398" s="7"/>
      <c r="Z398" s="7"/>
      <c r="AA398" s="7"/>
    </row>
  </sheetData>
  <conditionalFormatting sqref="A1:A4">
    <cfRule type="duplicateValues" dxfId="0" priority="35"/>
  </conditionalFormatting>
  <conditionalFormatting sqref="B1:B4">
    <cfRule type="duplicateValues" dxfId="0" priority="33"/>
  </conditionalFormatting>
  <conditionalFormatting sqref="B5:B364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:C4">
    <cfRule type="duplicateValues" dxfId="0" priority="6"/>
  </conditionalFormatting>
  <conditionalFormatting sqref="D1:D4">
    <cfRule type="duplicateValues" dxfId="0" priority="5"/>
  </conditionalFormatting>
  <conditionalFormatting sqref="E1:E4">
    <cfRule type="duplicateValues" dxfId="0" priority="1"/>
  </conditionalFormatting>
  <conditionalFormatting sqref="F1:F4">
    <cfRule type="duplicateValues" dxfId="0" priority="25"/>
  </conditionalFormatting>
  <conditionalFormatting sqref="G1:G4">
    <cfRule type="duplicateValues" dxfId="0" priority="21"/>
  </conditionalFormatting>
  <conditionalFormatting sqref="H1:H4">
    <cfRule type="duplicateValues" dxfId="0" priority="19"/>
  </conditionalFormatting>
  <conditionalFormatting sqref="I1:I4">
    <cfRule type="duplicateValues" dxfId="0" priority="18"/>
  </conditionalFormatting>
  <conditionalFormatting sqref="J1:J4">
    <cfRule type="duplicateValues" dxfId="0" priority="17"/>
  </conditionalFormatting>
  <conditionalFormatting sqref="K1:K4">
    <cfRule type="duplicateValues" dxfId="0" priority="20"/>
  </conditionalFormatting>
  <conditionalFormatting sqref="L1:L4">
    <cfRule type="duplicateValues" dxfId="0" priority="16"/>
  </conditionalFormatting>
  <conditionalFormatting sqref="M1:M4">
    <cfRule type="duplicateValues" dxfId="0" priority="15"/>
  </conditionalFormatting>
  <conditionalFormatting sqref="N1:N4">
    <cfRule type="duplicateValues" dxfId="0" priority="14"/>
  </conditionalFormatting>
  <conditionalFormatting sqref="O1:O4">
    <cfRule type="duplicateValues" dxfId="0" priority="13"/>
  </conditionalFormatting>
  <conditionalFormatting sqref="P1:P4">
    <cfRule type="duplicateValues" dxfId="0" priority="12"/>
  </conditionalFormatting>
  <conditionalFormatting sqref="Q1:Q4">
    <cfRule type="duplicateValues" dxfId="0" priority="11"/>
  </conditionalFormatting>
  <conditionalFormatting sqref="R1:R4">
    <cfRule type="duplicateValues" dxfId="0" priority="10"/>
  </conditionalFormatting>
  <conditionalFormatting sqref="S1:S4">
    <cfRule type="duplicateValues" dxfId="0" priority="8"/>
  </conditionalFormatting>
  <conditionalFormatting sqref="T1:T4">
    <cfRule type="duplicateValues" dxfId="0" priority="7"/>
  </conditionalFormatting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62"/>
  <sheetViews>
    <sheetView zoomScale="101" zoomScaleNormal="101" workbookViewId="0">
      <selection activeCell="G6" sqref="G6"/>
    </sheetView>
  </sheetViews>
  <sheetFormatPr defaultColWidth="9.23076923076923" defaultRowHeight="16.8"/>
  <cols>
    <col min="1" max="1" width="9.23076923076923" style="1"/>
    <col min="2" max="3" width="6" style="1" customWidth="1"/>
    <col min="4" max="4" width="9.53846153846154" style="1" customWidth="1"/>
    <col min="5" max="7" width="15.5384615384615" style="1" customWidth="1"/>
    <col min="8" max="12" width="9.23076923076923" style="1"/>
    <col min="13" max="13" width="12.7692307692308" style="2" customWidth="1"/>
    <col min="14" max="14" width="9.69230769230769" style="2" customWidth="1"/>
    <col min="15" max="15" width="12.7692307692308" style="2" customWidth="1"/>
    <col min="16" max="16" width="10.3076923076923" style="2" customWidth="1"/>
    <col min="17" max="16384" width="9.23076923076923" style="1"/>
  </cols>
  <sheetData>
    <row r="1" ht="17.6" spans="4:13">
      <c r="D1" s="3" t="s">
        <v>796</v>
      </c>
      <c r="E1" s="3" t="s">
        <v>797</v>
      </c>
      <c r="F1" s="3" t="s">
        <v>798</v>
      </c>
      <c r="G1" s="3" t="s">
        <v>799</v>
      </c>
      <c r="M1" s="4" t="s">
        <v>800</v>
      </c>
    </row>
    <row r="2" spans="1:16">
      <c r="A2" s="1" t="s">
        <v>30</v>
      </c>
      <c r="B2" s="1" t="s">
        <v>31</v>
      </c>
      <c r="C2" s="1" t="s">
        <v>32</v>
      </c>
      <c r="D2" s="1" t="s">
        <v>801</v>
      </c>
      <c r="E2" s="1" t="s">
        <v>802</v>
      </c>
      <c r="F2" s="1" t="s">
        <v>803</v>
      </c>
      <c r="G2" s="1" t="s">
        <v>804</v>
      </c>
      <c r="M2" s="2" t="s">
        <v>801</v>
      </c>
      <c r="N2" s="2" t="s">
        <v>802</v>
      </c>
      <c r="O2" s="2" t="s">
        <v>803</v>
      </c>
      <c r="P2" s="2" t="s">
        <v>804</v>
      </c>
    </row>
    <row r="3" spans="1:16">
      <c r="A3" s="1">
        <v>1</v>
      </c>
      <c r="B3" s="1">
        <v>1</v>
      </c>
      <c r="C3" s="1">
        <v>1</v>
      </c>
      <c r="D3" s="1">
        <f>ROUNDUP(A3/5,0)*2</f>
        <v>2</v>
      </c>
      <c r="E3" s="1">
        <f>ROUNDUP(A3/5,0)*5000</f>
        <v>5000</v>
      </c>
      <c r="F3" s="1">
        <f>ROUNDUP(A3/5,0)*2000</f>
        <v>2000</v>
      </c>
      <c r="G3" s="1">
        <f>ROUNDUP(A3/5,0)*2000</f>
        <v>2000</v>
      </c>
      <c r="M3" s="2">
        <f>D3*60*60</f>
        <v>7200</v>
      </c>
      <c r="N3" s="2">
        <f>E3/100000000*60*60</f>
        <v>0.18</v>
      </c>
      <c r="O3" s="2">
        <f>F3/100000000*60*60</f>
        <v>0.072</v>
      </c>
      <c r="P3" s="2">
        <f>G3/100000000*60*60</f>
        <v>0.072</v>
      </c>
    </row>
    <row r="4" spans="1:16">
      <c r="A4" s="1">
        <v>2</v>
      </c>
      <c r="B4" s="1">
        <v>1</v>
      </c>
      <c r="C4" s="1">
        <v>2</v>
      </c>
      <c r="D4" s="1">
        <f t="shared" ref="D4:D67" si="0">ROUNDUP(A4/5,0)*2</f>
        <v>2</v>
      </c>
      <c r="E4" s="1">
        <f t="shared" ref="E4:E67" si="1">ROUNDUP(A4/5,0)*5000</f>
        <v>5000</v>
      </c>
      <c r="F4" s="1">
        <f t="shared" ref="F4:F67" si="2">ROUNDUP(A4/5,0)*2000</f>
        <v>2000</v>
      </c>
      <c r="G4" s="1">
        <f t="shared" ref="G4:G67" si="3">ROUNDUP(A4/5,0)*2000</f>
        <v>2000</v>
      </c>
      <c r="M4" s="2">
        <f t="shared" ref="M4:M67" si="4">D4*60*60</f>
        <v>7200</v>
      </c>
      <c r="N4" s="2">
        <f t="shared" ref="N4:N67" si="5">E4/100000000*60*60</f>
        <v>0.18</v>
      </c>
      <c r="O4" s="2">
        <f t="shared" ref="O4:O67" si="6">F4/100000000*60*60</f>
        <v>0.072</v>
      </c>
      <c r="P4" s="2">
        <f t="shared" ref="P4:P67" si="7">G4/100000000*60*60</f>
        <v>0.072</v>
      </c>
    </row>
    <row r="5" spans="1:16">
      <c r="A5" s="1">
        <v>3</v>
      </c>
      <c r="B5" s="1">
        <v>1</v>
      </c>
      <c r="C5" s="1">
        <v>3</v>
      </c>
      <c r="D5" s="1">
        <f t="shared" si="0"/>
        <v>2</v>
      </c>
      <c r="E5" s="1">
        <f t="shared" si="1"/>
        <v>5000</v>
      </c>
      <c r="F5" s="1">
        <f t="shared" si="2"/>
        <v>2000</v>
      </c>
      <c r="G5" s="1">
        <f t="shared" si="3"/>
        <v>2000</v>
      </c>
      <c r="M5" s="2">
        <f t="shared" si="4"/>
        <v>7200</v>
      </c>
      <c r="N5" s="2">
        <f t="shared" si="5"/>
        <v>0.18</v>
      </c>
      <c r="O5" s="2">
        <f t="shared" si="6"/>
        <v>0.072</v>
      </c>
      <c r="P5" s="2">
        <f t="shared" si="7"/>
        <v>0.072</v>
      </c>
    </row>
    <row r="6" spans="1:16">
      <c r="A6" s="1">
        <v>4</v>
      </c>
      <c r="B6" s="1">
        <v>1</v>
      </c>
      <c r="C6" s="1">
        <v>4</v>
      </c>
      <c r="D6" s="1">
        <f t="shared" si="0"/>
        <v>2</v>
      </c>
      <c r="E6" s="1">
        <f t="shared" si="1"/>
        <v>5000</v>
      </c>
      <c r="F6" s="1">
        <f t="shared" si="2"/>
        <v>2000</v>
      </c>
      <c r="G6" s="1">
        <f t="shared" si="3"/>
        <v>2000</v>
      </c>
      <c r="M6" s="2">
        <f t="shared" si="4"/>
        <v>7200</v>
      </c>
      <c r="N6" s="2">
        <f t="shared" si="5"/>
        <v>0.18</v>
      </c>
      <c r="O6" s="2">
        <f t="shared" si="6"/>
        <v>0.072</v>
      </c>
      <c r="P6" s="2">
        <f t="shared" si="7"/>
        <v>0.072</v>
      </c>
    </row>
    <row r="7" spans="1:16">
      <c r="A7" s="1">
        <v>5</v>
      </c>
      <c r="B7" s="1">
        <v>1</v>
      </c>
      <c r="C7" s="1">
        <v>5</v>
      </c>
      <c r="D7" s="1">
        <f t="shared" si="0"/>
        <v>2</v>
      </c>
      <c r="E7" s="1">
        <f t="shared" si="1"/>
        <v>5000</v>
      </c>
      <c r="F7" s="1">
        <f t="shared" si="2"/>
        <v>2000</v>
      </c>
      <c r="G7" s="1">
        <f t="shared" si="3"/>
        <v>2000</v>
      </c>
      <c r="M7" s="2">
        <f t="shared" si="4"/>
        <v>7200</v>
      </c>
      <c r="N7" s="2">
        <f t="shared" si="5"/>
        <v>0.18</v>
      </c>
      <c r="O7" s="2">
        <f t="shared" si="6"/>
        <v>0.072</v>
      </c>
      <c r="P7" s="2">
        <f t="shared" si="7"/>
        <v>0.072</v>
      </c>
    </row>
    <row r="8" spans="1:16">
      <c r="A8" s="1">
        <v>6</v>
      </c>
      <c r="B8" s="1">
        <v>1</v>
      </c>
      <c r="C8" s="1">
        <v>6</v>
      </c>
      <c r="D8" s="1">
        <f t="shared" si="0"/>
        <v>4</v>
      </c>
      <c r="E8" s="1">
        <f t="shared" si="1"/>
        <v>10000</v>
      </c>
      <c r="F8" s="1">
        <f t="shared" si="2"/>
        <v>4000</v>
      </c>
      <c r="G8" s="1">
        <f t="shared" si="3"/>
        <v>4000</v>
      </c>
      <c r="M8" s="2">
        <f t="shared" si="4"/>
        <v>14400</v>
      </c>
      <c r="N8" s="2">
        <f t="shared" si="5"/>
        <v>0.36</v>
      </c>
      <c r="O8" s="2">
        <f t="shared" si="6"/>
        <v>0.144</v>
      </c>
      <c r="P8" s="2">
        <f t="shared" si="7"/>
        <v>0.144</v>
      </c>
    </row>
    <row r="9" spans="1:16">
      <c r="A9" s="1">
        <v>7</v>
      </c>
      <c r="B9" s="1">
        <v>1</v>
      </c>
      <c r="C9" s="1">
        <v>7</v>
      </c>
      <c r="D9" s="1">
        <f t="shared" si="0"/>
        <v>4</v>
      </c>
      <c r="E9" s="1">
        <f t="shared" si="1"/>
        <v>10000</v>
      </c>
      <c r="F9" s="1">
        <f t="shared" si="2"/>
        <v>4000</v>
      </c>
      <c r="G9" s="1">
        <f t="shared" si="3"/>
        <v>4000</v>
      </c>
      <c r="M9" s="2">
        <f t="shared" si="4"/>
        <v>14400</v>
      </c>
      <c r="N9" s="2">
        <f t="shared" si="5"/>
        <v>0.36</v>
      </c>
      <c r="O9" s="2">
        <f t="shared" si="6"/>
        <v>0.144</v>
      </c>
      <c r="P9" s="2">
        <f t="shared" si="7"/>
        <v>0.144</v>
      </c>
    </row>
    <row r="10" spans="1:16">
      <c r="A10" s="1">
        <v>8</v>
      </c>
      <c r="B10" s="1">
        <v>1</v>
      </c>
      <c r="C10" s="1">
        <v>8</v>
      </c>
      <c r="D10" s="1">
        <f t="shared" si="0"/>
        <v>4</v>
      </c>
      <c r="E10" s="1">
        <f t="shared" si="1"/>
        <v>10000</v>
      </c>
      <c r="F10" s="1">
        <f t="shared" si="2"/>
        <v>4000</v>
      </c>
      <c r="G10" s="1">
        <f t="shared" si="3"/>
        <v>4000</v>
      </c>
      <c r="M10" s="2">
        <f t="shared" si="4"/>
        <v>14400</v>
      </c>
      <c r="N10" s="2">
        <f t="shared" si="5"/>
        <v>0.36</v>
      </c>
      <c r="O10" s="2">
        <f t="shared" si="6"/>
        <v>0.144</v>
      </c>
      <c r="P10" s="2">
        <f t="shared" si="7"/>
        <v>0.144</v>
      </c>
    </row>
    <row r="11" spans="1:16">
      <c r="A11" s="1">
        <v>9</v>
      </c>
      <c r="B11" s="1">
        <v>1</v>
      </c>
      <c r="C11" s="1">
        <v>9</v>
      </c>
      <c r="D11" s="1">
        <f t="shared" si="0"/>
        <v>4</v>
      </c>
      <c r="E11" s="1">
        <f t="shared" si="1"/>
        <v>10000</v>
      </c>
      <c r="F11" s="1">
        <f t="shared" si="2"/>
        <v>4000</v>
      </c>
      <c r="G11" s="1">
        <f t="shared" si="3"/>
        <v>4000</v>
      </c>
      <c r="M11" s="2">
        <f t="shared" si="4"/>
        <v>14400</v>
      </c>
      <c r="N11" s="2">
        <f t="shared" si="5"/>
        <v>0.36</v>
      </c>
      <c r="O11" s="2">
        <f t="shared" si="6"/>
        <v>0.144</v>
      </c>
      <c r="P11" s="2">
        <f t="shared" si="7"/>
        <v>0.144</v>
      </c>
    </row>
    <row r="12" spans="1:16">
      <c r="A12" s="1">
        <v>10</v>
      </c>
      <c r="B12" s="1">
        <v>1</v>
      </c>
      <c r="C12" s="1">
        <v>10</v>
      </c>
      <c r="D12" s="1">
        <f t="shared" si="0"/>
        <v>4</v>
      </c>
      <c r="E12" s="1">
        <f t="shared" si="1"/>
        <v>10000</v>
      </c>
      <c r="F12" s="1">
        <f t="shared" si="2"/>
        <v>4000</v>
      </c>
      <c r="G12" s="1">
        <f t="shared" si="3"/>
        <v>4000</v>
      </c>
      <c r="M12" s="2">
        <f t="shared" si="4"/>
        <v>14400</v>
      </c>
      <c r="N12" s="2">
        <f t="shared" si="5"/>
        <v>0.36</v>
      </c>
      <c r="O12" s="2">
        <f t="shared" si="6"/>
        <v>0.144</v>
      </c>
      <c r="P12" s="2">
        <f t="shared" si="7"/>
        <v>0.144</v>
      </c>
    </row>
    <row r="13" spans="1:16">
      <c r="A13" s="1">
        <v>11</v>
      </c>
      <c r="B13" s="1">
        <v>1</v>
      </c>
      <c r="C13" s="1">
        <v>11</v>
      </c>
      <c r="D13" s="1">
        <f t="shared" si="0"/>
        <v>6</v>
      </c>
      <c r="E13" s="1">
        <f t="shared" si="1"/>
        <v>15000</v>
      </c>
      <c r="F13" s="1">
        <f t="shared" si="2"/>
        <v>6000</v>
      </c>
      <c r="G13" s="1">
        <f t="shared" si="3"/>
        <v>6000</v>
      </c>
      <c r="M13" s="2">
        <f t="shared" si="4"/>
        <v>21600</v>
      </c>
      <c r="N13" s="2">
        <f t="shared" si="5"/>
        <v>0.54</v>
      </c>
      <c r="O13" s="2">
        <f t="shared" si="6"/>
        <v>0.216</v>
      </c>
      <c r="P13" s="2">
        <f t="shared" si="7"/>
        <v>0.216</v>
      </c>
    </row>
    <row r="14" spans="1:16">
      <c r="A14" s="1">
        <v>12</v>
      </c>
      <c r="B14" s="1">
        <v>1</v>
      </c>
      <c r="C14" s="1">
        <v>12</v>
      </c>
      <c r="D14" s="1">
        <f t="shared" si="0"/>
        <v>6</v>
      </c>
      <c r="E14" s="1">
        <f t="shared" si="1"/>
        <v>15000</v>
      </c>
      <c r="F14" s="1">
        <f t="shared" si="2"/>
        <v>6000</v>
      </c>
      <c r="G14" s="1">
        <f t="shared" si="3"/>
        <v>6000</v>
      </c>
      <c r="M14" s="2">
        <f t="shared" si="4"/>
        <v>21600</v>
      </c>
      <c r="N14" s="2">
        <f t="shared" si="5"/>
        <v>0.54</v>
      </c>
      <c r="O14" s="2">
        <f t="shared" si="6"/>
        <v>0.216</v>
      </c>
      <c r="P14" s="2">
        <f t="shared" si="7"/>
        <v>0.216</v>
      </c>
    </row>
    <row r="15" spans="1:16">
      <c r="A15" s="1">
        <v>13</v>
      </c>
      <c r="B15" s="1">
        <v>1</v>
      </c>
      <c r="C15" s="1">
        <v>13</v>
      </c>
      <c r="D15" s="1">
        <f t="shared" si="0"/>
        <v>6</v>
      </c>
      <c r="E15" s="1">
        <f t="shared" si="1"/>
        <v>15000</v>
      </c>
      <c r="F15" s="1">
        <f t="shared" si="2"/>
        <v>6000</v>
      </c>
      <c r="G15" s="1">
        <f t="shared" si="3"/>
        <v>6000</v>
      </c>
      <c r="M15" s="2">
        <f t="shared" si="4"/>
        <v>21600</v>
      </c>
      <c r="N15" s="2">
        <f t="shared" si="5"/>
        <v>0.54</v>
      </c>
      <c r="O15" s="2">
        <f t="shared" si="6"/>
        <v>0.216</v>
      </c>
      <c r="P15" s="2">
        <f t="shared" si="7"/>
        <v>0.216</v>
      </c>
    </row>
    <row r="16" spans="1:16">
      <c r="A16" s="1">
        <v>14</v>
      </c>
      <c r="B16" s="1">
        <v>1</v>
      </c>
      <c r="C16" s="1">
        <v>14</v>
      </c>
      <c r="D16" s="1">
        <f t="shared" si="0"/>
        <v>6</v>
      </c>
      <c r="E16" s="1">
        <f t="shared" si="1"/>
        <v>15000</v>
      </c>
      <c r="F16" s="1">
        <f t="shared" si="2"/>
        <v>6000</v>
      </c>
      <c r="G16" s="1">
        <f t="shared" si="3"/>
        <v>6000</v>
      </c>
      <c r="M16" s="2">
        <f t="shared" si="4"/>
        <v>21600</v>
      </c>
      <c r="N16" s="2">
        <f t="shared" si="5"/>
        <v>0.54</v>
      </c>
      <c r="O16" s="2">
        <f t="shared" si="6"/>
        <v>0.216</v>
      </c>
      <c r="P16" s="2">
        <f t="shared" si="7"/>
        <v>0.216</v>
      </c>
    </row>
    <row r="17" spans="1:16">
      <c r="A17" s="1">
        <v>15</v>
      </c>
      <c r="B17" s="1">
        <v>1</v>
      </c>
      <c r="C17" s="1">
        <v>15</v>
      </c>
      <c r="D17" s="1">
        <f t="shared" si="0"/>
        <v>6</v>
      </c>
      <c r="E17" s="1">
        <f t="shared" si="1"/>
        <v>15000</v>
      </c>
      <c r="F17" s="1">
        <f t="shared" si="2"/>
        <v>6000</v>
      </c>
      <c r="G17" s="1">
        <f t="shared" si="3"/>
        <v>6000</v>
      </c>
      <c r="M17" s="2">
        <f t="shared" si="4"/>
        <v>21600</v>
      </c>
      <c r="N17" s="2">
        <f t="shared" si="5"/>
        <v>0.54</v>
      </c>
      <c r="O17" s="2">
        <f t="shared" si="6"/>
        <v>0.216</v>
      </c>
      <c r="P17" s="2">
        <f t="shared" si="7"/>
        <v>0.216</v>
      </c>
    </row>
    <row r="18" spans="1:16">
      <c r="A18" s="1">
        <v>16</v>
      </c>
      <c r="B18" s="1">
        <v>1</v>
      </c>
      <c r="C18" s="1">
        <v>16</v>
      </c>
      <c r="D18" s="1">
        <f t="shared" si="0"/>
        <v>8</v>
      </c>
      <c r="E18" s="1">
        <f t="shared" si="1"/>
        <v>20000</v>
      </c>
      <c r="F18" s="1">
        <f t="shared" si="2"/>
        <v>8000</v>
      </c>
      <c r="G18" s="1">
        <f t="shared" si="3"/>
        <v>8000</v>
      </c>
      <c r="M18" s="2">
        <f t="shared" si="4"/>
        <v>28800</v>
      </c>
      <c r="N18" s="2">
        <f t="shared" si="5"/>
        <v>0.72</v>
      </c>
      <c r="O18" s="2">
        <f t="shared" si="6"/>
        <v>0.288</v>
      </c>
      <c r="P18" s="2">
        <f t="shared" si="7"/>
        <v>0.288</v>
      </c>
    </row>
    <row r="19" spans="1:16">
      <c r="A19" s="1">
        <v>17</v>
      </c>
      <c r="B19" s="1">
        <v>1</v>
      </c>
      <c r="C19" s="1">
        <v>17</v>
      </c>
      <c r="D19" s="1">
        <f t="shared" si="0"/>
        <v>8</v>
      </c>
      <c r="E19" s="1">
        <f t="shared" si="1"/>
        <v>20000</v>
      </c>
      <c r="F19" s="1">
        <f t="shared" si="2"/>
        <v>8000</v>
      </c>
      <c r="G19" s="1">
        <f t="shared" si="3"/>
        <v>8000</v>
      </c>
      <c r="M19" s="2">
        <f t="shared" si="4"/>
        <v>28800</v>
      </c>
      <c r="N19" s="2">
        <f t="shared" si="5"/>
        <v>0.72</v>
      </c>
      <c r="O19" s="2">
        <f t="shared" si="6"/>
        <v>0.288</v>
      </c>
      <c r="P19" s="2">
        <f t="shared" si="7"/>
        <v>0.288</v>
      </c>
    </row>
    <row r="20" spans="1:16">
      <c r="A20" s="1">
        <v>18</v>
      </c>
      <c r="B20" s="1">
        <v>1</v>
      </c>
      <c r="C20" s="1">
        <v>18</v>
      </c>
      <c r="D20" s="1">
        <f t="shared" si="0"/>
        <v>8</v>
      </c>
      <c r="E20" s="1">
        <f t="shared" si="1"/>
        <v>20000</v>
      </c>
      <c r="F20" s="1">
        <f t="shared" si="2"/>
        <v>8000</v>
      </c>
      <c r="G20" s="1">
        <f t="shared" si="3"/>
        <v>8000</v>
      </c>
      <c r="M20" s="2">
        <f t="shared" si="4"/>
        <v>28800</v>
      </c>
      <c r="N20" s="2">
        <f t="shared" si="5"/>
        <v>0.72</v>
      </c>
      <c r="O20" s="2">
        <f t="shared" si="6"/>
        <v>0.288</v>
      </c>
      <c r="P20" s="2">
        <f t="shared" si="7"/>
        <v>0.288</v>
      </c>
    </row>
    <row r="21" spans="1:16">
      <c r="A21" s="1">
        <v>19</v>
      </c>
      <c r="B21" s="1">
        <v>1</v>
      </c>
      <c r="C21" s="1">
        <v>19</v>
      </c>
      <c r="D21" s="1">
        <f t="shared" si="0"/>
        <v>8</v>
      </c>
      <c r="E21" s="1">
        <f t="shared" si="1"/>
        <v>20000</v>
      </c>
      <c r="F21" s="1">
        <f t="shared" si="2"/>
        <v>8000</v>
      </c>
      <c r="G21" s="1">
        <f t="shared" si="3"/>
        <v>8000</v>
      </c>
      <c r="M21" s="2">
        <f t="shared" si="4"/>
        <v>28800</v>
      </c>
      <c r="N21" s="2">
        <f t="shared" si="5"/>
        <v>0.72</v>
      </c>
      <c r="O21" s="2">
        <f t="shared" si="6"/>
        <v>0.288</v>
      </c>
      <c r="P21" s="2">
        <f t="shared" si="7"/>
        <v>0.288</v>
      </c>
    </row>
    <row r="22" spans="1:16">
      <c r="A22" s="1">
        <v>20</v>
      </c>
      <c r="B22" s="1">
        <v>1</v>
      </c>
      <c r="C22" s="1">
        <v>20</v>
      </c>
      <c r="D22" s="1">
        <f t="shared" si="0"/>
        <v>8</v>
      </c>
      <c r="E22" s="1">
        <f t="shared" si="1"/>
        <v>20000</v>
      </c>
      <c r="F22" s="1">
        <f t="shared" si="2"/>
        <v>8000</v>
      </c>
      <c r="G22" s="1">
        <f t="shared" si="3"/>
        <v>8000</v>
      </c>
      <c r="M22" s="2">
        <f t="shared" si="4"/>
        <v>28800</v>
      </c>
      <c r="N22" s="2">
        <f t="shared" si="5"/>
        <v>0.72</v>
      </c>
      <c r="O22" s="2">
        <f t="shared" si="6"/>
        <v>0.288</v>
      </c>
      <c r="P22" s="2">
        <f t="shared" si="7"/>
        <v>0.288</v>
      </c>
    </row>
    <row r="23" spans="1:16">
      <c r="A23" s="1">
        <v>21</v>
      </c>
      <c r="B23" s="1">
        <v>1</v>
      </c>
      <c r="C23" s="1">
        <v>21</v>
      </c>
      <c r="D23" s="1">
        <f t="shared" si="0"/>
        <v>10</v>
      </c>
      <c r="E23" s="1">
        <f t="shared" si="1"/>
        <v>25000</v>
      </c>
      <c r="F23" s="1">
        <f t="shared" si="2"/>
        <v>10000</v>
      </c>
      <c r="G23" s="1">
        <f t="shared" si="3"/>
        <v>10000</v>
      </c>
      <c r="M23" s="2">
        <f t="shared" si="4"/>
        <v>36000</v>
      </c>
      <c r="N23" s="2">
        <f t="shared" si="5"/>
        <v>0.9</v>
      </c>
      <c r="O23" s="2">
        <f t="shared" si="6"/>
        <v>0.36</v>
      </c>
      <c r="P23" s="2">
        <f t="shared" si="7"/>
        <v>0.36</v>
      </c>
    </row>
    <row r="24" spans="1:16">
      <c r="A24" s="1">
        <v>22</v>
      </c>
      <c r="B24" s="1">
        <v>1</v>
      </c>
      <c r="C24" s="1">
        <v>22</v>
      </c>
      <c r="D24" s="1">
        <f t="shared" si="0"/>
        <v>10</v>
      </c>
      <c r="E24" s="1">
        <f t="shared" si="1"/>
        <v>25000</v>
      </c>
      <c r="F24" s="1">
        <f t="shared" si="2"/>
        <v>10000</v>
      </c>
      <c r="G24" s="1">
        <f t="shared" si="3"/>
        <v>10000</v>
      </c>
      <c r="M24" s="2">
        <f t="shared" si="4"/>
        <v>36000</v>
      </c>
      <c r="N24" s="2">
        <f t="shared" si="5"/>
        <v>0.9</v>
      </c>
      <c r="O24" s="2">
        <f t="shared" si="6"/>
        <v>0.36</v>
      </c>
      <c r="P24" s="2">
        <f t="shared" si="7"/>
        <v>0.36</v>
      </c>
    </row>
    <row r="25" spans="1:16">
      <c r="A25" s="1">
        <v>23</v>
      </c>
      <c r="B25" s="1">
        <v>1</v>
      </c>
      <c r="C25" s="1">
        <v>23</v>
      </c>
      <c r="D25" s="1">
        <f t="shared" si="0"/>
        <v>10</v>
      </c>
      <c r="E25" s="1">
        <f t="shared" si="1"/>
        <v>25000</v>
      </c>
      <c r="F25" s="1">
        <f t="shared" si="2"/>
        <v>10000</v>
      </c>
      <c r="G25" s="1">
        <f t="shared" si="3"/>
        <v>10000</v>
      </c>
      <c r="M25" s="2">
        <f t="shared" si="4"/>
        <v>36000</v>
      </c>
      <c r="N25" s="2">
        <f t="shared" si="5"/>
        <v>0.9</v>
      </c>
      <c r="O25" s="2">
        <f t="shared" si="6"/>
        <v>0.36</v>
      </c>
      <c r="P25" s="2">
        <f t="shared" si="7"/>
        <v>0.36</v>
      </c>
    </row>
    <row r="26" spans="1:16">
      <c r="A26" s="1">
        <v>24</v>
      </c>
      <c r="B26" s="1">
        <v>1</v>
      </c>
      <c r="C26" s="1">
        <v>24</v>
      </c>
      <c r="D26" s="1">
        <f t="shared" si="0"/>
        <v>10</v>
      </c>
      <c r="E26" s="1">
        <f t="shared" si="1"/>
        <v>25000</v>
      </c>
      <c r="F26" s="1">
        <f t="shared" si="2"/>
        <v>10000</v>
      </c>
      <c r="G26" s="1">
        <f t="shared" si="3"/>
        <v>10000</v>
      </c>
      <c r="M26" s="2">
        <f t="shared" si="4"/>
        <v>36000</v>
      </c>
      <c r="N26" s="2">
        <f t="shared" si="5"/>
        <v>0.9</v>
      </c>
      <c r="O26" s="2">
        <f t="shared" si="6"/>
        <v>0.36</v>
      </c>
      <c r="P26" s="2">
        <f t="shared" si="7"/>
        <v>0.36</v>
      </c>
    </row>
    <row r="27" spans="1:16">
      <c r="A27" s="1">
        <v>25</v>
      </c>
      <c r="B27" s="1">
        <v>1</v>
      </c>
      <c r="C27" s="1">
        <v>25</v>
      </c>
      <c r="D27" s="1">
        <f t="shared" si="0"/>
        <v>10</v>
      </c>
      <c r="E27" s="1">
        <f t="shared" si="1"/>
        <v>25000</v>
      </c>
      <c r="F27" s="1">
        <f t="shared" si="2"/>
        <v>10000</v>
      </c>
      <c r="G27" s="1">
        <f t="shared" si="3"/>
        <v>10000</v>
      </c>
      <c r="M27" s="2">
        <f t="shared" si="4"/>
        <v>36000</v>
      </c>
      <c r="N27" s="2">
        <f t="shared" si="5"/>
        <v>0.9</v>
      </c>
      <c r="O27" s="2">
        <f t="shared" si="6"/>
        <v>0.36</v>
      </c>
      <c r="P27" s="2">
        <f t="shared" si="7"/>
        <v>0.36</v>
      </c>
    </row>
    <row r="28" spans="1:16">
      <c r="A28" s="1">
        <v>26</v>
      </c>
      <c r="B28" s="1">
        <v>1</v>
      </c>
      <c r="C28" s="1">
        <v>26</v>
      </c>
      <c r="D28" s="1">
        <f t="shared" si="0"/>
        <v>12</v>
      </c>
      <c r="E28" s="1">
        <f t="shared" si="1"/>
        <v>30000</v>
      </c>
      <c r="F28" s="1">
        <f t="shared" si="2"/>
        <v>12000</v>
      </c>
      <c r="G28" s="1">
        <f t="shared" si="3"/>
        <v>12000</v>
      </c>
      <c r="M28" s="2">
        <f t="shared" si="4"/>
        <v>43200</v>
      </c>
      <c r="N28" s="2">
        <f t="shared" si="5"/>
        <v>1.08</v>
      </c>
      <c r="O28" s="2">
        <f t="shared" si="6"/>
        <v>0.432</v>
      </c>
      <c r="P28" s="2">
        <f t="shared" si="7"/>
        <v>0.432</v>
      </c>
    </row>
    <row r="29" spans="1:16">
      <c r="A29" s="1">
        <v>27</v>
      </c>
      <c r="B29" s="1">
        <v>1</v>
      </c>
      <c r="C29" s="1">
        <v>27</v>
      </c>
      <c r="D29" s="1">
        <f t="shared" si="0"/>
        <v>12</v>
      </c>
      <c r="E29" s="1">
        <f t="shared" si="1"/>
        <v>30000</v>
      </c>
      <c r="F29" s="1">
        <f t="shared" si="2"/>
        <v>12000</v>
      </c>
      <c r="G29" s="1">
        <f t="shared" si="3"/>
        <v>12000</v>
      </c>
      <c r="M29" s="2">
        <f t="shared" si="4"/>
        <v>43200</v>
      </c>
      <c r="N29" s="2">
        <f t="shared" si="5"/>
        <v>1.08</v>
      </c>
      <c r="O29" s="2">
        <f t="shared" si="6"/>
        <v>0.432</v>
      </c>
      <c r="P29" s="2">
        <f t="shared" si="7"/>
        <v>0.432</v>
      </c>
    </row>
    <row r="30" spans="1:16">
      <c r="A30" s="1">
        <v>28</v>
      </c>
      <c r="B30" s="1">
        <v>1</v>
      </c>
      <c r="C30" s="1">
        <v>28</v>
      </c>
      <c r="D30" s="1">
        <f t="shared" si="0"/>
        <v>12</v>
      </c>
      <c r="E30" s="1">
        <f t="shared" si="1"/>
        <v>30000</v>
      </c>
      <c r="F30" s="1">
        <f t="shared" si="2"/>
        <v>12000</v>
      </c>
      <c r="G30" s="1">
        <f t="shared" si="3"/>
        <v>12000</v>
      </c>
      <c r="M30" s="2">
        <f t="shared" si="4"/>
        <v>43200</v>
      </c>
      <c r="N30" s="2">
        <f t="shared" si="5"/>
        <v>1.08</v>
      </c>
      <c r="O30" s="2">
        <f t="shared" si="6"/>
        <v>0.432</v>
      </c>
      <c r="P30" s="2">
        <f t="shared" si="7"/>
        <v>0.432</v>
      </c>
    </row>
    <row r="31" spans="1:16">
      <c r="A31" s="1">
        <v>29</v>
      </c>
      <c r="B31" s="1">
        <v>1</v>
      </c>
      <c r="C31" s="1">
        <v>29</v>
      </c>
      <c r="D31" s="1">
        <f t="shared" si="0"/>
        <v>12</v>
      </c>
      <c r="E31" s="1">
        <f t="shared" si="1"/>
        <v>30000</v>
      </c>
      <c r="F31" s="1">
        <f t="shared" si="2"/>
        <v>12000</v>
      </c>
      <c r="G31" s="1">
        <f t="shared" si="3"/>
        <v>12000</v>
      </c>
      <c r="M31" s="2">
        <f t="shared" si="4"/>
        <v>43200</v>
      </c>
      <c r="N31" s="2">
        <f t="shared" si="5"/>
        <v>1.08</v>
      </c>
      <c r="O31" s="2">
        <f t="shared" si="6"/>
        <v>0.432</v>
      </c>
      <c r="P31" s="2">
        <f t="shared" si="7"/>
        <v>0.432</v>
      </c>
    </row>
    <row r="32" spans="1:16">
      <c r="A32" s="1">
        <v>30</v>
      </c>
      <c r="B32" s="1">
        <v>1</v>
      </c>
      <c r="C32" s="1">
        <v>30</v>
      </c>
      <c r="D32" s="1">
        <f t="shared" si="0"/>
        <v>12</v>
      </c>
      <c r="E32" s="1">
        <f t="shared" si="1"/>
        <v>30000</v>
      </c>
      <c r="F32" s="1">
        <f t="shared" si="2"/>
        <v>12000</v>
      </c>
      <c r="G32" s="1">
        <f t="shared" si="3"/>
        <v>12000</v>
      </c>
      <c r="M32" s="2">
        <f t="shared" si="4"/>
        <v>43200</v>
      </c>
      <c r="N32" s="2">
        <f t="shared" si="5"/>
        <v>1.08</v>
      </c>
      <c r="O32" s="2">
        <f t="shared" si="6"/>
        <v>0.432</v>
      </c>
      <c r="P32" s="2">
        <f t="shared" si="7"/>
        <v>0.432</v>
      </c>
    </row>
    <row r="33" spans="1:16">
      <c r="A33" s="1">
        <v>31</v>
      </c>
      <c r="B33" s="1">
        <v>2</v>
      </c>
      <c r="C33" s="1">
        <v>1</v>
      </c>
      <c r="D33" s="1">
        <f t="shared" si="0"/>
        <v>14</v>
      </c>
      <c r="E33" s="1">
        <f t="shared" si="1"/>
        <v>35000</v>
      </c>
      <c r="F33" s="1">
        <f t="shared" si="2"/>
        <v>14000</v>
      </c>
      <c r="G33" s="1">
        <f t="shared" si="3"/>
        <v>14000</v>
      </c>
      <c r="M33" s="2">
        <f t="shared" si="4"/>
        <v>50400</v>
      </c>
      <c r="N33" s="2">
        <f t="shared" si="5"/>
        <v>1.26</v>
      </c>
      <c r="O33" s="2">
        <f t="shared" si="6"/>
        <v>0.504</v>
      </c>
      <c r="P33" s="2">
        <f t="shared" si="7"/>
        <v>0.504</v>
      </c>
    </row>
    <row r="34" spans="1:16">
      <c r="A34" s="1">
        <v>32</v>
      </c>
      <c r="B34" s="1">
        <v>2</v>
      </c>
      <c r="C34" s="1">
        <v>2</v>
      </c>
      <c r="D34" s="1">
        <f t="shared" si="0"/>
        <v>14</v>
      </c>
      <c r="E34" s="1">
        <f t="shared" si="1"/>
        <v>35000</v>
      </c>
      <c r="F34" s="1">
        <f t="shared" si="2"/>
        <v>14000</v>
      </c>
      <c r="G34" s="1">
        <f t="shared" si="3"/>
        <v>14000</v>
      </c>
      <c r="M34" s="2">
        <f t="shared" si="4"/>
        <v>50400</v>
      </c>
      <c r="N34" s="2">
        <f t="shared" si="5"/>
        <v>1.26</v>
      </c>
      <c r="O34" s="2">
        <f t="shared" si="6"/>
        <v>0.504</v>
      </c>
      <c r="P34" s="2">
        <f t="shared" si="7"/>
        <v>0.504</v>
      </c>
    </row>
    <row r="35" spans="1:16">
      <c r="A35" s="1">
        <v>33</v>
      </c>
      <c r="B35" s="1">
        <v>2</v>
      </c>
      <c r="C35" s="1">
        <v>3</v>
      </c>
      <c r="D35" s="1">
        <f t="shared" si="0"/>
        <v>14</v>
      </c>
      <c r="E35" s="1">
        <f t="shared" si="1"/>
        <v>35000</v>
      </c>
      <c r="F35" s="1">
        <f t="shared" si="2"/>
        <v>14000</v>
      </c>
      <c r="G35" s="1">
        <f t="shared" si="3"/>
        <v>14000</v>
      </c>
      <c r="M35" s="2">
        <f t="shared" si="4"/>
        <v>50400</v>
      </c>
      <c r="N35" s="2">
        <f t="shared" si="5"/>
        <v>1.26</v>
      </c>
      <c r="O35" s="2">
        <f t="shared" si="6"/>
        <v>0.504</v>
      </c>
      <c r="P35" s="2">
        <f t="shared" si="7"/>
        <v>0.504</v>
      </c>
    </row>
    <row r="36" spans="1:16">
      <c r="A36" s="1">
        <v>34</v>
      </c>
      <c r="B36" s="1">
        <v>2</v>
      </c>
      <c r="C36" s="1">
        <v>4</v>
      </c>
      <c r="D36" s="1">
        <f t="shared" si="0"/>
        <v>14</v>
      </c>
      <c r="E36" s="1">
        <f t="shared" si="1"/>
        <v>35000</v>
      </c>
      <c r="F36" s="1">
        <f t="shared" si="2"/>
        <v>14000</v>
      </c>
      <c r="G36" s="1">
        <f t="shared" si="3"/>
        <v>14000</v>
      </c>
      <c r="M36" s="2">
        <f t="shared" si="4"/>
        <v>50400</v>
      </c>
      <c r="N36" s="2">
        <f t="shared" si="5"/>
        <v>1.26</v>
      </c>
      <c r="O36" s="2">
        <f t="shared" si="6"/>
        <v>0.504</v>
      </c>
      <c r="P36" s="2">
        <f t="shared" si="7"/>
        <v>0.504</v>
      </c>
    </row>
    <row r="37" spans="1:16">
      <c r="A37" s="1">
        <v>35</v>
      </c>
      <c r="B37" s="1">
        <v>2</v>
      </c>
      <c r="C37" s="1">
        <v>5</v>
      </c>
      <c r="D37" s="1">
        <f t="shared" si="0"/>
        <v>14</v>
      </c>
      <c r="E37" s="1">
        <f t="shared" si="1"/>
        <v>35000</v>
      </c>
      <c r="F37" s="1">
        <f t="shared" si="2"/>
        <v>14000</v>
      </c>
      <c r="G37" s="1">
        <f t="shared" si="3"/>
        <v>14000</v>
      </c>
      <c r="M37" s="2">
        <f t="shared" si="4"/>
        <v>50400</v>
      </c>
      <c r="N37" s="2">
        <f t="shared" si="5"/>
        <v>1.26</v>
      </c>
      <c r="O37" s="2">
        <f t="shared" si="6"/>
        <v>0.504</v>
      </c>
      <c r="P37" s="2">
        <f t="shared" si="7"/>
        <v>0.504</v>
      </c>
    </row>
    <row r="38" spans="1:16">
      <c r="A38" s="1">
        <v>36</v>
      </c>
      <c r="B38" s="1">
        <v>2</v>
      </c>
      <c r="C38" s="1">
        <v>6</v>
      </c>
      <c r="D38" s="1">
        <f t="shared" si="0"/>
        <v>16</v>
      </c>
      <c r="E38" s="1">
        <f t="shared" si="1"/>
        <v>40000</v>
      </c>
      <c r="F38" s="1">
        <f t="shared" si="2"/>
        <v>16000</v>
      </c>
      <c r="G38" s="1">
        <f t="shared" si="3"/>
        <v>16000</v>
      </c>
      <c r="M38" s="2">
        <f t="shared" si="4"/>
        <v>57600</v>
      </c>
      <c r="N38" s="2">
        <f t="shared" si="5"/>
        <v>1.44</v>
      </c>
      <c r="O38" s="2">
        <f t="shared" si="6"/>
        <v>0.576</v>
      </c>
      <c r="P38" s="2">
        <f t="shared" si="7"/>
        <v>0.576</v>
      </c>
    </row>
    <row r="39" spans="1:16">
      <c r="A39" s="1">
        <v>37</v>
      </c>
      <c r="B39" s="1">
        <v>2</v>
      </c>
      <c r="C39" s="1">
        <v>7</v>
      </c>
      <c r="D39" s="1">
        <f t="shared" si="0"/>
        <v>16</v>
      </c>
      <c r="E39" s="1">
        <f t="shared" si="1"/>
        <v>40000</v>
      </c>
      <c r="F39" s="1">
        <f t="shared" si="2"/>
        <v>16000</v>
      </c>
      <c r="G39" s="1">
        <f t="shared" si="3"/>
        <v>16000</v>
      </c>
      <c r="M39" s="2">
        <f t="shared" si="4"/>
        <v>57600</v>
      </c>
      <c r="N39" s="2">
        <f t="shared" si="5"/>
        <v>1.44</v>
      </c>
      <c r="O39" s="2">
        <f t="shared" si="6"/>
        <v>0.576</v>
      </c>
      <c r="P39" s="2">
        <f t="shared" si="7"/>
        <v>0.576</v>
      </c>
    </row>
    <row r="40" spans="1:16">
      <c r="A40" s="1">
        <v>38</v>
      </c>
      <c r="B40" s="1">
        <v>2</v>
      </c>
      <c r="C40" s="1">
        <v>8</v>
      </c>
      <c r="D40" s="1">
        <f t="shared" si="0"/>
        <v>16</v>
      </c>
      <c r="E40" s="1">
        <f t="shared" si="1"/>
        <v>40000</v>
      </c>
      <c r="F40" s="1">
        <f t="shared" si="2"/>
        <v>16000</v>
      </c>
      <c r="G40" s="1">
        <f t="shared" si="3"/>
        <v>16000</v>
      </c>
      <c r="M40" s="2">
        <f t="shared" si="4"/>
        <v>57600</v>
      </c>
      <c r="N40" s="2">
        <f t="shared" si="5"/>
        <v>1.44</v>
      </c>
      <c r="O40" s="2">
        <f t="shared" si="6"/>
        <v>0.576</v>
      </c>
      <c r="P40" s="2">
        <f t="shared" si="7"/>
        <v>0.576</v>
      </c>
    </row>
    <row r="41" spans="1:16">
      <c r="A41" s="1">
        <v>39</v>
      </c>
      <c r="B41" s="1">
        <v>2</v>
      </c>
      <c r="C41" s="1">
        <v>9</v>
      </c>
      <c r="D41" s="1">
        <f t="shared" si="0"/>
        <v>16</v>
      </c>
      <c r="E41" s="1">
        <f t="shared" si="1"/>
        <v>40000</v>
      </c>
      <c r="F41" s="1">
        <f t="shared" si="2"/>
        <v>16000</v>
      </c>
      <c r="G41" s="1">
        <f t="shared" si="3"/>
        <v>16000</v>
      </c>
      <c r="M41" s="2">
        <f t="shared" si="4"/>
        <v>57600</v>
      </c>
      <c r="N41" s="2">
        <f t="shared" si="5"/>
        <v>1.44</v>
      </c>
      <c r="O41" s="2">
        <f t="shared" si="6"/>
        <v>0.576</v>
      </c>
      <c r="P41" s="2">
        <f t="shared" si="7"/>
        <v>0.576</v>
      </c>
    </row>
    <row r="42" spans="1:16">
      <c r="A42" s="1">
        <v>40</v>
      </c>
      <c r="B42" s="1">
        <v>2</v>
      </c>
      <c r="C42" s="1">
        <v>10</v>
      </c>
      <c r="D42" s="1">
        <f t="shared" si="0"/>
        <v>16</v>
      </c>
      <c r="E42" s="1">
        <f t="shared" si="1"/>
        <v>40000</v>
      </c>
      <c r="F42" s="1">
        <f t="shared" si="2"/>
        <v>16000</v>
      </c>
      <c r="G42" s="1">
        <f t="shared" si="3"/>
        <v>16000</v>
      </c>
      <c r="M42" s="2">
        <f t="shared" si="4"/>
        <v>57600</v>
      </c>
      <c r="N42" s="2">
        <f t="shared" si="5"/>
        <v>1.44</v>
      </c>
      <c r="O42" s="2">
        <f t="shared" si="6"/>
        <v>0.576</v>
      </c>
      <c r="P42" s="2">
        <f t="shared" si="7"/>
        <v>0.576</v>
      </c>
    </row>
    <row r="43" spans="1:16">
      <c r="A43" s="1">
        <v>41</v>
      </c>
      <c r="B43" s="1">
        <v>2</v>
      </c>
      <c r="C43" s="1">
        <v>11</v>
      </c>
      <c r="D43" s="1">
        <f t="shared" si="0"/>
        <v>18</v>
      </c>
      <c r="E43" s="1">
        <f t="shared" si="1"/>
        <v>45000</v>
      </c>
      <c r="F43" s="1">
        <f t="shared" si="2"/>
        <v>18000</v>
      </c>
      <c r="G43" s="1">
        <f t="shared" si="3"/>
        <v>18000</v>
      </c>
      <c r="M43" s="2">
        <f t="shared" si="4"/>
        <v>64800</v>
      </c>
      <c r="N43" s="2">
        <f t="shared" si="5"/>
        <v>1.62</v>
      </c>
      <c r="O43" s="2">
        <f t="shared" si="6"/>
        <v>0.648</v>
      </c>
      <c r="P43" s="2">
        <f t="shared" si="7"/>
        <v>0.648</v>
      </c>
    </row>
    <row r="44" spans="1:16">
      <c r="A44" s="1">
        <v>42</v>
      </c>
      <c r="B44" s="1">
        <v>2</v>
      </c>
      <c r="C44" s="1">
        <v>12</v>
      </c>
      <c r="D44" s="1">
        <f t="shared" si="0"/>
        <v>18</v>
      </c>
      <c r="E44" s="1">
        <f t="shared" si="1"/>
        <v>45000</v>
      </c>
      <c r="F44" s="1">
        <f t="shared" si="2"/>
        <v>18000</v>
      </c>
      <c r="G44" s="1">
        <f t="shared" si="3"/>
        <v>18000</v>
      </c>
      <c r="M44" s="2">
        <f t="shared" si="4"/>
        <v>64800</v>
      </c>
      <c r="N44" s="2">
        <f t="shared" si="5"/>
        <v>1.62</v>
      </c>
      <c r="O44" s="2">
        <f t="shared" si="6"/>
        <v>0.648</v>
      </c>
      <c r="P44" s="2">
        <f t="shared" si="7"/>
        <v>0.648</v>
      </c>
    </row>
    <row r="45" spans="1:16">
      <c r="A45" s="1">
        <v>43</v>
      </c>
      <c r="B45" s="1">
        <v>2</v>
      </c>
      <c r="C45" s="1">
        <v>13</v>
      </c>
      <c r="D45" s="1">
        <f t="shared" si="0"/>
        <v>18</v>
      </c>
      <c r="E45" s="1">
        <f t="shared" si="1"/>
        <v>45000</v>
      </c>
      <c r="F45" s="1">
        <f t="shared" si="2"/>
        <v>18000</v>
      </c>
      <c r="G45" s="1">
        <f t="shared" si="3"/>
        <v>18000</v>
      </c>
      <c r="M45" s="2">
        <f t="shared" si="4"/>
        <v>64800</v>
      </c>
      <c r="N45" s="2">
        <f t="shared" si="5"/>
        <v>1.62</v>
      </c>
      <c r="O45" s="2">
        <f t="shared" si="6"/>
        <v>0.648</v>
      </c>
      <c r="P45" s="2">
        <f t="shared" si="7"/>
        <v>0.648</v>
      </c>
    </row>
    <row r="46" spans="1:16">
      <c r="A46" s="1">
        <v>44</v>
      </c>
      <c r="B46" s="1">
        <v>2</v>
      </c>
      <c r="C46" s="1">
        <v>14</v>
      </c>
      <c r="D46" s="1">
        <f t="shared" si="0"/>
        <v>18</v>
      </c>
      <c r="E46" s="1">
        <f t="shared" si="1"/>
        <v>45000</v>
      </c>
      <c r="F46" s="1">
        <f t="shared" si="2"/>
        <v>18000</v>
      </c>
      <c r="G46" s="1">
        <f t="shared" si="3"/>
        <v>18000</v>
      </c>
      <c r="M46" s="2">
        <f t="shared" si="4"/>
        <v>64800</v>
      </c>
      <c r="N46" s="2">
        <f t="shared" si="5"/>
        <v>1.62</v>
      </c>
      <c r="O46" s="2">
        <f t="shared" si="6"/>
        <v>0.648</v>
      </c>
      <c r="P46" s="2">
        <f t="shared" si="7"/>
        <v>0.648</v>
      </c>
    </row>
    <row r="47" spans="1:16">
      <c r="A47" s="1">
        <v>45</v>
      </c>
      <c r="B47" s="1">
        <v>2</v>
      </c>
      <c r="C47" s="1">
        <v>15</v>
      </c>
      <c r="D47" s="1">
        <f t="shared" si="0"/>
        <v>18</v>
      </c>
      <c r="E47" s="1">
        <f t="shared" si="1"/>
        <v>45000</v>
      </c>
      <c r="F47" s="1">
        <f t="shared" si="2"/>
        <v>18000</v>
      </c>
      <c r="G47" s="1">
        <f t="shared" si="3"/>
        <v>18000</v>
      </c>
      <c r="M47" s="2">
        <f t="shared" si="4"/>
        <v>64800</v>
      </c>
      <c r="N47" s="2">
        <f t="shared" si="5"/>
        <v>1.62</v>
      </c>
      <c r="O47" s="2">
        <f t="shared" si="6"/>
        <v>0.648</v>
      </c>
      <c r="P47" s="2">
        <f t="shared" si="7"/>
        <v>0.648</v>
      </c>
    </row>
    <row r="48" spans="1:16">
      <c r="A48" s="1">
        <v>46</v>
      </c>
      <c r="B48" s="1">
        <v>2</v>
      </c>
      <c r="C48" s="1">
        <v>16</v>
      </c>
      <c r="D48" s="1">
        <f t="shared" si="0"/>
        <v>20</v>
      </c>
      <c r="E48" s="1">
        <f t="shared" si="1"/>
        <v>50000</v>
      </c>
      <c r="F48" s="1">
        <f t="shared" si="2"/>
        <v>20000</v>
      </c>
      <c r="G48" s="1">
        <f t="shared" si="3"/>
        <v>20000</v>
      </c>
      <c r="M48" s="2">
        <f t="shared" si="4"/>
        <v>72000</v>
      </c>
      <c r="N48" s="2">
        <f t="shared" si="5"/>
        <v>1.8</v>
      </c>
      <c r="O48" s="2">
        <f t="shared" si="6"/>
        <v>0.72</v>
      </c>
      <c r="P48" s="2">
        <f t="shared" si="7"/>
        <v>0.72</v>
      </c>
    </row>
    <row r="49" spans="1:16">
      <c r="A49" s="1">
        <v>47</v>
      </c>
      <c r="B49" s="1">
        <v>2</v>
      </c>
      <c r="C49" s="1">
        <v>17</v>
      </c>
      <c r="D49" s="1">
        <f t="shared" si="0"/>
        <v>20</v>
      </c>
      <c r="E49" s="1">
        <f t="shared" si="1"/>
        <v>50000</v>
      </c>
      <c r="F49" s="1">
        <f t="shared" si="2"/>
        <v>20000</v>
      </c>
      <c r="G49" s="1">
        <f t="shared" si="3"/>
        <v>20000</v>
      </c>
      <c r="M49" s="2">
        <f t="shared" si="4"/>
        <v>72000</v>
      </c>
      <c r="N49" s="2">
        <f t="shared" si="5"/>
        <v>1.8</v>
      </c>
      <c r="O49" s="2">
        <f t="shared" si="6"/>
        <v>0.72</v>
      </c>
      <c r="P49" s="2">
        <f t="shared" si="7"/>
        <v>0.72</v>
      </c>
    </row>
    <row r="50" spans="1:16">
      <c r="A50" s="1">
        <v>48</v>
      </c>
      <c r="B50" s="1">
        <v>2</v>
      </c>
      <c r="C50" s="1">
        <v>18</v>
      </c>
      <c r="D50" s="1">
        <f t="shared" si="0"/>
        <v>20</v>
      </c>
      <c r="E50" s="1">
        <f t="shared" si="1"/>
        <v>50000</v>
      </c>
      <c r="F50" s="1">
        <f t="shared" si="2"/>
        <v>20000</v>
      </c>
      <c r="G50" s="1">
        <f t="shared" si="3"/>
        <v>20000</v>
      </c>
      <c r="M50" s="2">
        <f t="shared" si="4"/>
        <v>72000</v>
      </c>
      <c r="N50" s="2">
        <f t="shared" si="5"/>
        <v>1.8</v>
      </c>
      <c r="O50" s="2">
        <f t="shared" si="6"/>
        <v>0.72</v>
      </c>
      <c r="P50" s="2">
        <f t="shared" si="7"/>
        <v>0.72</v>
      </c>
    </row>
    <row r="51" spans="1:16">
      <c r="A51" s="1">
        <v>49</v>
      </c>
      <c r="B51" s="1">
        <v>2</v>
      </c>
      <c r="C51" s="1">
        <v>19</v>
      </c>
      <c r="D51" s="1">
        <f t="shared" si="0"/>
        <v>20</v>
      </c>
      <c r="E51" s="1">
        <f t="shared" si="1"/>
        <v>50000</v>
      </c>
      <c r="F51" s="1">
        <f t="shared" si="2"/>
        <v>20000</v>
      </c>
      <c r="G51" s="1">
        <f t="shared" si="3"/>
        <v>20000</v>
      </c>
      <c r="M51" s="2">
        <f t="shared" si="4"/>
        <v>72000</v>
      </c>
      <c r="N51" s="2">
        <f t="shared" si="5"/>
        <v>1.8</v>
      </c>
      <c r="O51" s="2">
        <f t="shared" si="6"/>
        <v>0.72</v>
      </c>
      <c r="P51" s="2">
        <f t="shared" si="7"/>
        <v>0.72</v>
      </c>
    </row>
    <row r="52" spans="1:16">
      <c r="A52" s="1">
        <v>50</v>
      </c>
      <c r="B52" s="1">
        <v>2</v>
      </c>
      <c r="C52" s="1">
        <v>20</v>
      </c>
      <c r="D52" s="1">
        <f t="shared" si="0"/>
        <v>20</v>
      </c>
      <c r="E52" s="1">
        <f t="shared" si="1"/>
        <v>50000</v>
      </c>
      <c r="F52" s="1">
        <f t="shared" si="2"/>
        <v>20000</v>
      </c>
      <c r="G52" s="1">
        <f t="shared" si="3"/>
        <v>20000</v>
      </c>
      <c r="M52" s="2">
        <f t="shared" si="4"/>
        <v>72000</v>
      </c>
      <c r="N52" s="2">
        <f t="shared" si="5"/>
        <v>1.8</v>
      </c>
      <c r="O52" s="2">
        <f t="shared" si="6"/>
        <v>0.72</v>
      </c>
      <c r="P52" s="2">
        <f t="shared" si="7"/>
        <v>0.72</v>
      </c>
    </row>
    <row r="53" spans="1:16">
      <c r="A53" s="1">
        <v>51</v>
      </c>
      <c r="B53" s="1">
        <v>2</v>
      </c>
      <c r="C53" s="1">
        <v>21</v>
      </c>
      <c r="D53" s="1">
        <f t="shared" si="0"/>
        <v>22</v>
      </c>
      <c r="E53" s="1">
        <f t="shared" si="1"/>
        <v>55000</v>
      </c>
      <c r="F53" s="1">
        <f t="shared" si="2"/>
        <v>22000</v>
      </c>
      <c r="G53" s="1">
        <f t="shared" si="3"/>
        <v>22000</v>
      </c>
      <c r="M53" s="2">
        <f t="shared" si="4"/>
        <v>79200</v>
      </c>
      <c r="N53" s="2">
        <f t="shared" si="5"/>
        <v>1.98</v>
      </c>
      <c r="O53" s="2">
        <f t="shared" si="6"/>
        <v>0.792</v>
      </c>
      <c r="P53" s="2">
        <f t="shared" si="7"/>
        <v>0.792</v>
      </c>
    </row>
    <row r="54" spans="1:16">
      <c r="A54" s="1">
        <v>52</v>
      </c>
      <c r="B54" s="1">
        <v>2</v>
      </c>
      <c r="C54" s="1">
        <v>22</v>
      </c>
      <c r="D54" s="1">
        <f t="shared" si="0"/>
        <v>22</v>
      </c>
      <c r="E54" s="1">
        <f t="shared" si="1"/>
        <v>55000</v>
      </c>
      <c r="F54" s="1">
        <f t="shared" si="2"/>
        <v>22000</v>
      </c>
      <c r="G54" s="1">
        <f t="shared" si="3"/>
        <v>22000</v>
      </c>
      <c r="M54" s="2">
        <f t="shared" si="4"/>
        <v>79200</v>
      </c>
      <c r="N54" s="2">
        <f t="shared" si="5"/>
        <v>1.98</v>
      </c>
      <c r="O54" s="2">
        <f t="shared" si="6"/>
        <v>0.792</v>
      </c>
      <c r="P54" s="2">
        <f t="shared" si="7"/>
        <v>0.792</v>
      </c>
    </row>
    <row r="55" spans="1:16">
      <c r="A55" s="1">
        <v>53</v>
      </c>
      <c r="B55" s="1">
        <v>2</v>
      </c>
      <c r="C55" s="1">
        <v>23</v>
      </c>
      <c r="D55" s="1">
        <f t="shared" si="0"/>
        <v>22</v>
      </c>
      <c r="E55" s="1">
        <f t="shared" si="1"/>
        <v>55000</v>
      </c>
      <c r="F55" s="1">
        <f t="shared" si="2"/>
        <v>22000</v>
      </c>
      <c r="G55" s="1">
        <f t="shared" si="3"/>
        <v>22000</v>
      </c>
      <c r="M55" s="2">
        <f t="shared" si="4"/>
        <v>79200</v>
      </c>
      <c r="N55" s="2">
        <f t="shared" si="5"/>
        <v>1.98</v>
      </c>
      <c r="O55" s="2">
        <f t="shared" si="6"/>
        <v>0.792</v>
      </c>
      <c r="P55" s="2">
        <f t="shared" si="7"/>
        <v>0.792</v>
      </c>
    </row>
    <row r="56" spans="1:16">
      <c r="A56" s="1">
        <v>54</v>
      </c>
      <c r="B56" s="1">
        <v>2</v>
      </c>
      <c r="C56" s="1">
        <v>24</v>
      </c>
      <c r="D56" s="1">
        <f t="shared" si="0"/>
        <v>22</v>
      </c>
      <c r="E56" s="1">
        <f t="shared" si="1"/>
        <v>55000</v>
      </c>
      <c r="F56" s="1">
        <f t="shared" si="2"/>
        <v>22000</v>
      </c>
      <c r="G56" s="1">
        <f t="shared" si="3"/>
        <v>22000</v>
      </c>
      <c r="M56" s="2">
        <f t="shared" si="4"/>
        <v>79200</v>
      </c>
      <c r="N56" s="2">
        <f t="shared" si="5"/>
        <v>1.98</v>
      </c>
      <c r="O56" s="2">
        <f t="shared" si="6"/>
        <v>0.792</v>
      </c>
      <c r="P56" s="2">
        <f t="shared" si="7"/>
        <v>0.792</v>
      </c>
    </row>
    <row r="57" spans="1:16">
      <c r="A57" s="1">
        <v>55</v>
      </c>
      <c r="B57" s="1">
        <v>2</v>
      </c>
      <c r="C57" s="1">
        <v>25</v>
      </c>
      <c r="D57" s="1">
        <f t="shared" si="0"/>
        <v>22</v>
      </c>
      <c r="E57" s="1">
        <f t="shared" si="1"/>
        <v>55000</v>
      </c>
      <c r="F57" s="1">
        <f t="shared" si="2"/>
        <v>22000</v>
      </c>
      <c r="G57" s="1">
        <f t="shared" si="3"/>
        <v>22000</v>
      </c>
      <c r="M57" s="2">
        <f t="shared" si="4"/>
        <v>79200</v>
      </c>
      <c r="N57" s="2">
        <f t="shared" si="5"/>
        <v>1.98</v>
      </c>
      <c r="O57" s="2">
        <f t="shared" si="6"/>
        <v>0.792</v>
      </c>
      <c r="P57" s="2">
        <f t="shared" si="7"/>
        <v>0.792</v>
      </c>
    </row>
    <row r="58" spans="1:16">
      <c r="A58" s="1">
        <v>56</v>
      </c>
      <c r="B58" s="1">
        <v>2</v>
      </c>
      <c r="C58" s="1">
        <v>26</v>
      </c>
      <c r="D58" s="1">
        <f t="shared" si="0"/>
        <v>24</v>
      </c>
      <c r="E58" s="1">
        <f t="shared" si="1"/>
        <v>60000</v>
      </c>
      <c r="F58" s="1">
        <f t="shared" si="2"/>
        <v>24000</v>
      </c>
      <c r="G58" s="1">
        <f t="shared" si="3"/>
        <v>24000</v>
      </c>
      <c r="M58" s="2">
        <f t="shared" si="4"/>
        <v>86400</v>
      </c>
      <c r="N58" s="2">
        <f t="shared" si="5"/>
        <v>2.16</v>
      </c>
      <c r="O58" s="2">
        <f t="shared" si="6"/>
        <v>0.864</v>
      </c>
      <c r="P58" s="2">
        <f t="shared" si="7"/>
        <v>0.864</v>
      </c>
    </row>
    <row r="59" spans="1:16">
      <c r="A59" s="1">
        <v>57</v>
      </c>
      <c r="B59" s="1">
        <v>2</v>
      </c>
      <c r="C59" s="1">
        <v>27</v>
      </c>
      <c r="D59" s="1">
        <f t="shared" si="0"/>
        <v>24</v>
      </c>
      <c r="E59" s="1">
        <f t="shared" si="1"/>
        <v>60000</v>
      </c>
      <c r="F59" s="1">
        <f t="shared" si="2"/>
        <v>24000</v>
      </c>
      <c r="G59" s="1">
        <f t="shared" si="3"/>
        <v>24000</v>
      </c>
      <c r="M59" s="2">
        <f t="shared" si="4"/>
        <v>86400</v>
      </c>
      <c r="N59" s="2">
        <f t="shared" si="5"/>
        <v>2.16</v>
      </c>
      <c r="O59" s="2">
        <f t="shared" si="6"/>
        <v>0.864</v>
      </c>
      <c r="P59" s="2">
        <f t="shared" si="7"/>
        <v>0.864</v>
      </c>
    </row>
    <row r="60" spans="1:16">
      <c r="A60" s="1">
        <v>58</v>
      </c>
      <c r="B60" s="1">
        <v>2</v>
      </c>
      <c r="C60" s="1">
        <v>28</v>
      </c>
      <c r="D60" s="1">
        <f t="shared" si="0"/>
        <v>24</v>
      </c>
      <c r="E60" s="1">
        <f t="shared" si="1"/>
        <v>60000</v>
      </c>
      <c r="F60" s="1">
        <f t="shared" si="2"/>
        <v>24000</v>
      </c>
      <c r="G60" s="1">
        <f t="shared" si="3"/>
        <v>24000</v>
      </c>
      <c r="M60" s="2">
        <f t="shared" si="4"/>
        <v>86400</v>
      </c>
      <c r="N60" s="2">
        <f t="shared" si="5"/>
        <v>2.16</v>
      </c>
      <c r="O60" s="2">
        <f t="shared" si="6"/>
        <v>0.864</v>
      </c>
      <c r="P60" s="2">
        <f t="shared" si="7"/>
        <v>0.864</v>
      </c>
    </row>
    <row r="61" spans="1:16">
      <c r="A61" s="1">
        <v>59</v>
      </c>
      <c r="B61" s="1">
        <v>2</v>
      </c>
      <c r="C61" s="1">
        <v>29</v>
      </c>
      <c r="D61" s="1">
        <f t="shared" si="0"/>
        <v>24</v>
      </c>
      <c r="E61" s="1">
        <f t="shared" si="1"/>
        <v>60000</v>
      </c>
      <c r="F61" s="1">
        <f t="shared" si="2"/>
        <v>24000</v>
      </c>
      <c r="G61" s="1">
        <f t="shared" si="3"/>
        <v>24000</v>
      </c>
      <c r="M61" s="2">
        <f t="shared" si="4"/>
        <v>86400</v>
      </c>
      <c r="N61" s="2">
        <f t="shared" si="5"/>
        <v>2.16</v>
      </c>
      <c r="O61" s="2">
        <f t="shared" si="6"/>
        <v>0.864</v>
      </c>
      <c r="P61" s="2">
        <f t="shared" si="7"/>
        <v>0.864</v>
      </c>
    </row>
    <row r="62" spans="1:16">
      <c r="A62" s="1">
        <v>60</v>
      </c>
      <c r="B62" s="1">
        <v>2</v>
      </c>
      <c r="C62" s="1">
        <v>30</v>
      </c>
      <c r="D62" s="1">
        <f t="shared" si="0"/>
        <v>24</v>
      </c>
      <c r="E62" s="1">
        <f t="shared" si="1"/>
        <v>60000</v>
      </c>
      <c r="F62" s="1">
        <f t="shared" si="2"/>
        <v>24000</v>
      </c>
      <c r="G62" s="1">
        <f t="shared" si="3"/>
        <v>24000</v>
      </c>
      <c r="M62" s="2">
        <f t="shared" si="4"/>
        <v>86400</v>
      </c>
      <c r="N62" s="2">
        <f t="shared" si="5"/>
        <v>2.16</v>
      </c>
      <c r="O62" s="2">
        <f t="shared" si="6"/>
        <v>0.864</v>
      </c>
      <c r="P62" s="2">
        <f t="shared" si="7"/>
        <v>0.864</v>
      </c>
    </row>
    <row r="63" spans="1:16">
      <c r="A63" s="1">
        <v>61</v>
      </c>
      <c r="B63" s="1">
        <v>3</v>
      </c>
      <c r="C63" s="1">
        <v>1</v>
      </c>
      <c r="D63" s="1">
        <f t="shared" si="0"/>
        <v>26</v>
      </c>
      <c r="E63" s="1">
        <f t="shared" si="1"/>
        <v>65000</v>
      </c>
      <c r="F63" s="1">
        <f t="shared" si="2"/>
        <v>26000</v>
      </c>
      <c r="G63" s="1">
        <f t="shared" si="3"/>
        <v>26000</v>
      </c>
      <c r="M63" s="2">
        <f t="shared" si="4"/>
        <v>93600</v>
      </c>
      <c r="N63" s="2">
        <f t="shared" si="5"/>
        <v>2.34</v>
      </c>
      <c r="O63" s="2">
        <f t="shared" si="6"/>
        <v>0.936</v>
      </c>
      <c r="P63" s="2">
        <f t="shared" si="7"/>
        <v>0.936</v>
      </c>
    </row>
    <row r="64" spans="1:16">
      <c r="A64" s="1">
        <v>62</v>
      </c>
      <c r="B64" s="1">
        <v>3</v>
      </c>
      <c r="C64" s="1">
        <v>2</v>
      </c>
      <c r="D64" s="1">
        <f t="shared" si="0"/>
        <v>26</v>
      </c>
      <c r="E64" s="1">
        <f t="shared" si="1"/>
        <v>65000</v>
      </c>
      <c r="F64" s="1">
        <f t="shared" si="2"/>
        <v>26000</v>
      </c>
      <c r="G64" s="1">
        <f t="shared" si="3"/>
        <v>26000</v>
      </c>
      <c r="M64" s="2">
        <f t="shared" si="4"/>
        <v>93600</v>
      </c>
      <c r="N64" s="2">
        <f t="shared" si="5"/>
        <v>2.34</v>
      </c>
      <c r="O64" s="2">
        <f t="shared" si="6"/>
        <v>0.936</v>
      </c>
      <c r="P64" s="2">
        <f t="shared" si="7"/>
        <v>0.936</v>
      </c>
    </row>
    <row r="65" spans="1:16">
      <c r="A65" s="1">
        <v>63</v>
      </c>
      <c r="B65" s="1">
        <v>3</v>
      </c>
      <c r="C65" s="1">
        <v>3</v>
      </c>
      <c r="D65" s="1">
        <f t="shared" si="0"/>
        <v>26</v>
      </c>
      <c r="E65" s="1">
        <f t="shared" si="1"/>
        <v>65000</v>
      </c>
      <c r="F65" s="1">
        <f t="shared" si="2"/>
        <v>26000</v>
      </c>
      <c r="G65" s="1">
        <f t="shared" si="3"/>
        <v>26000</v>
      </c>
      <c r="M65" s="2">
        <f t="shared" si="4"/>
        <v>93600</v>
      </c>
      <c r="N65" s="2">
        <f t="shared" si="5"/>
        <v>2.34</v>
      </c>
      <c r="O65" s="2">
        <f t="shared" si="6"/>
        <v>0.936</v>
      </c>
      <c r="P65" s="2">
        <f t="shared" si="7"/>
        <v>0.936</v>
      </c>
    </row>
    <row r="66" spans="1:16">
      <c r="A66" s="1">
        <v>64</v>
      </c>
      <c r="B66" s="1">
        <v>3</v>
      </c>
      <c r="C66" s="1">
        <v>4</v>
      </c>
      <c r="D66" s="1">
        <f t="shared" si="0"/>
        <v>26</v>
      </c>
      <c r="E66" s="1">
        <f t="shared" si="1"/>
        <v>65000</v>
      </c>
      <c r="F66" s="1">
        <f t="shared" si="2"/>
        <v>26000</v>
      </c>
      <c r="G66" s="1">
        <f t="shared" si="3"/>
        <v>26000</v>
      </c>
      <c r="M66" s="2">
        <f t="shared" si="4"/>
        <v>93600</v>
      </c>
      <c r="N66" s="2">
        <f t="shared" si="5"/>
        <v>2.34</v>
      </c>
      <c r="O66" s="2">
        <f t="shared" si="6"/>
        <v>0.936</v>
      </c>
      <c r="P66" s="2">
        <f t="shared" si="7"/>
        <v>0.936</v>
      </c>
    </row>
    <row r="67" spans="1:16">
      <c r="A67" s="1">
        <v>65</v>
      </c>
      <c r="B67" s="1">
        <v>3</v>
      </c>
      <c r="C67" s="1">
        <v>5</v>
      </c>
      <c r="D67" s="1">
        <f t="shared" si="0"/>
        <v>26</v>
      </c>
      <c r="E67" s="1">
        <f t="shared" si="1"/>
        <v>65000</v>
      </c>
      <c r="F67" s="1">
        <f t="shared" si="2"/>
        <v>26000</v>
      </c>
      <c r="G67" s="1">
        <f t="shared" si="3"/>
        <v>26000</v>
      </c>
      <c r="M67" s="2">
        <f t="shared" si="4"/>
        <v>93600</v>
      </c>
      <c r="N67" s="2">
        <f t="shared" si="5"/>
        <v>2.34</v>
      </c>
      <c r="O67" s="2">
        <f t="shared" si="6"/>
        <v>0.936</v>
      </c>
      <c r="P67" s="2">
        <f t="shared" si="7"/>
        <v>0.936</v>
      </c>
    </row>
    <row r="68" spans="1:16">
      <c r="A68" s="1">
        <v>66</v>
      </c>
      <c r="B68" s="1">
        <v>3</v>
      </c>
      <c r="C68" s="1">
        <v>6</v>
      </c>
      <c r="D68" s="1">
        <f t="shared" ref="D68:D131" si="8">ROUNDUP(A68/5,0)*2</f>
        <v>28</v>
      </c>
      <c r="E68" s="1">
        <f t="shared" ref="E68:E131" si="9">ROUNDUP(A68/5,0)*5000</f>
        <v>70000</v>
      </c>
      <c r="F68" s="1">
        <f t="shared" ref="F68:F131" si="10">ROUNDUP(A68/5,0)*2000</f>
        <v>28000</v>
      </c>
      <c r="G68" s="1">
        <f t="shared" ref="G68:G131" si="11">ROUNDUP(A68/5,0)*2000</f>
        <v>28000</v>
      </c>
      <c r="M68" s="2">
        <f t="shared" ref="M68:M131" si="12">D68*60*60</f>
        <v>100800</v>
      </c>
      <c r="N68" s="2">
        <f t="shared" ref="N68:N131" si="13">E68/100000000*60*60</f>
        <v>2.52</v>
      </c>
      <c r="O68" s="2">
        <f t="shared" ref="O68:O131" si="14">F68/100000000*60*60</f>
        <v>1.008</v>
      </c>
      <c r="P68" s="2">
        <f t="shared" ref="P68:P131" si="15">G68/100000000*60*60</f>
        <v>1.008</v>
      </c>
    </row>
    <row r="69" spans="1:16">
      <c r="A69" s="1">
        <v>67</v>
      </c>
      <c r="B69" s="1">
        <v>3</v>
      </c>
      <c r="C69" s="1">
        <v>7</v>
      </c>
      <c r="D69" s="1">
        <f t="shared" si="8"/>
        <v>28</v>
      </c>
      <c r="E69" s="1">
        <f t="shared" si="9"/>
        <v>70000</v>
      </c>
      <c r="F69" s="1">
        <f t="shared" si="10"/>
        <v>28000</v>
      </c>
      <c r="G69" s="1">
        <f t="shared" si="11"/>
        <v>28000</v>
      </c>
      <c r="M69" s="2">
        <f t="shared" si="12"/>
        <v>100800</v>
      </c>
      <c r="N69" s="2">
        <f t="shared" si="13"/>
        <v>2.52</v>
      </c>
      <c r="O69" s="2">
        <f t="shared" si="14"/>
        <v>1.008</v>
      </c>
      <c r="P69" s="2">
        <f t="shared" si="15"/>
        <v>1.008</v>
      </c>
    </row>
    <row r="70" spans="1:16">
      <c r="A70" s="1">
        <v>68</v>
      </c>
      <c r="B70" s="1">
        <v>3</v>
      </c>
      <c r="C70" s="1">
        <v>8</v>
      </c>
      <c r="D70" s="1">
        <f t="shared" si="8"/>
        <v>28</v>
      </c>
      <c r="E70" s="1">
        <f t="shared" si="9"/>
        <v>70000</v>
      </c>
      <c r="F70" s="1">
        <f t="shared" si="10"/>
        <v>28000</v>
      </c>
      <c r="G70" s="1">
        <f t="shared" si="11"/>
        <v>28000</v>
      </c>
      <c r="M70" s="2">
        <f t="shared" si="12"/>
        <v>100800</v>
      </c>
      <c r="N70" s="2">
        <f t="shared" si="13"/>
        <v>2.52</v>
      </c>
      <c r="O70" s="2">
        <f t="shared" si="14"/>
        <v>1.008</v>
      </c>
      <c r="P70" s="2">
        <f t="shared" si="15"/>
        <v>1.008</v>
      </c>
    </row>
    <row r="71" spans="1:16">
      <c r="A71" s="1">
        <v>69</v>
      </c>
      <c r="B71" s="1">
        <v>3</v>
      </c>
      <c r="C71" s="1">
        <v>9</v>
      </c>
      <c r="D71" s="1">
        <f t="shared" si="8"/>
        <v>28</v>
      </c>
      <c r="E71" s="1">
        <f t="shared" si="9"/>
        <v>70000</v>
      </c>
      <c r="F71" s="1">
        <f t="shared" si="10"/>
        <v>28000</v>
      </c>
      <c r="G71" s="1">
        <f t="shared" si="11"/>
        <v>28000</v>
      </c>
      <c r="M71" s="2">
        <f t="shared" si="12"/>
        <v>100800</v>
      </c>
      <c r="N71" s="2">
        <f t="shared" si="13"/>
        <v>2.52</v>
      </c>
      <c r="O71" s="2">
        <f t="shared" si="14"/>
        <v>1.008</v>
      </c>
      <c r="P71" s="2">
        <f t="shared" si="15"/>
        <v>1.008</v>
      </c>
    </row>
    <row r="72" spans="1:16">
      <c r="A72" s="1">
        <v>70</v>
      </c>
      <c r="B72" s="1">
        <v>3</v>
      </c>
      <c r="C72" s="1">
        <v>10</v>
      </c>
      <c r="D72" s="1">
        <f t="shared" si="8"/>
        <v>28</v>
      </c>
      <c r="E72" s="1">
        <f t="shared" si="9"/>
        <v>70000</v>
      </c>
      <c r="F72" s="1">
        <f t="shared" si="10"/>
        <v>28000</v>
      </c>
      <c r="G72" s="1">
        <f t="shared" si="11"/>
        <v>28000</v>
      </c>
      <c r="M72" s="2">
        <f t="shared" si="12"/>
        <v>100800</v>
      </c>
      <c r="N72" s="2">
        <f t="shared" si="13"/>
        <v>2.52</v>
      </c>
      <c r="O72" s="2">
        <f t="shared" si="14"/>
        <v>1.008</v>
      </c>
      <c r="P72" s="2">
        <f t="shared" si="15"/>
        <v>1.008</v>
      </c>
    </row>
    <row r="73" spans="1:16">
      <c r="A73" s="1">
        <v>71</v>
      </c>
      <c r="B73" s="1">
        <v>3</v>
      </c>
      <c r="C73" s="1">
        <v>11</v>
      </c>
      <c r="D73" s="1">
        <f t="shared" si="8"/>
        <v>30</v>
      </c>
      <c r="E73" s="1">
        <f t="shared" si="9"/>
        <v>75000</v>
      </c>
      <c r="F73" s="1">
        <f t="shared" si="10"/>
        <v>30000</v>
      </c>
      <c r="G73" s="1">
        <f t="shared" si="11"/>
        <v>30000</v>
      </c>
      <c r="M73" s="2">
        <f t="shared" si="12"/>
        <v>108000</v>
      </c>
      <c r="N73" s="2">
        <f t="shared" si="13"/>
        <v>2.7</v>
      </c>
      <c r="O73" s="2">
        <f t="shared" si="14"/>
        <v>1.08</v>
      </c>
      <c r="P73" s="2">
        <f t="shared" si="15"/>
        <v>1.08</v>
      </c>
    </row>
    <row r="74" spans="1:16">
      <c r="A74" s="1">
        <v>72</v>
      </c>
      <c r="B74" s="1">
        <v>3</v>
      </c>
      <c r="C74" s="1">
        <v>12</v>
      </c>
      <c r="D74" s="1">
        <f t="shared" si="8"/>
        <v>30</v>
      </c>
      <c r="E74" s="1">
        <f t="shared" si="9"/>
        <v>75000</v>
      </c>
      <c r="F74" s="1">
        <f t="shared" si="10"/>
        <v>30000</v>
      </c>
      <c r="G74" s="1">
        <f t="shared" si="11"/>
        <v>30000</v>
      </c>
      <c r="M74" s="2">
        <f t="shared" si="12"/>
        <v>108000</v>
      </c>
      <c r="N74" s="2">
        <f t="shared" si="13"/>
        <v>2.7</v>
      </c>
      <c r="O74" s="2">
        <f t="shared" si="14"/>
        <v>1.08</v>
      </c>
      <c r="P74" s="2">
        <f t="shared" si="15"/>
        <v>1.08</v>
      </c>
    </row>
    <row r="75" spans="1:16">
      <c r="A75" s="1">
        <v>73</v>
      </c>
      <c r="B75" s="1">
        <v>3</v>
      </c>
      <c r="C75" s="1">
        <v>13</v>
      </c>
      <c r="D75" s="1">
        <f t="shared" si="8"/>
        <v>30</v>
      </c>
      <c r="E75" s="1">
        <f t="shared" si="9"/>
        <v>75000</v>
      </c>
      <c r="F75" s="1">
        <f t="shared" si="10"/>
        <v>30000</v>
      </c>
      <c r="G75" s="1">
        <f t="shared" si="11"/>
        <v>30000</v>
      </c>
      <c r="M75" s="2">
        <f t="shared" si="12"/>
        <v>108000</v>
      </c>
      <c r="N75" s="2">
        <f t="shared" si="13"/>
        <v>2.7</v>
      </c>
      <c r="O75" s="2">
        <f t="shared" si="14"/>
        <v>1.08</v>
      </c>
      <c r="P75" s="2">
        <f t="shared" si="15"/>
        <v>1.08</v>
      </c>
    </row>
    <row r="76" spans="1:16">
      <c r="A76" s="1">
        <v>74</v>
      </c>
      <c r="B76" s="1">
        <v>3</v>
      </c>
      <c r="C76" s="1">
        <v>14</v>
      </c>
      <c r="D76" s="1">
        <f t="shared" si="8"/>
        <v>30</v>
      </c>
      <c r="E76" s="1">
        <f t="shared" si="9"/>
        <v>75000</v>
      </c>
      <c r="F76" s="1">
        <f t="shared" si="10"/>
        <v>30000</v>
      </c>
      <c r="G76" s="1">
        <f t="shared" si="11"/>
        <v>30000</v>
      </c>
      <c r="M76" s="2">
        <f t="shared" si="12"/>
        <v>108000</v>
      </c>
      <c r="N76" s="2">
        <f t="shared" si="13"/>
        <v>2.7</v>
      </c>
      <c r="O76" s="2">
        <f t="shared" si="14"/>
        <v>1.08</v>
      </c>
      <c r="P76" s="2">
        <f t="shared" si="15"/>
        <v>1.08</v>
      </c>
    </row>
    <row r="77" spans="1:16">
      <c r="A77" s="1">
        <v>75</v>
      </c>
      <c r="B77" s="1">
        <v>3</v>
      </c>
      <c r="C77" s="1">
        <v>15</v>
      </c>
      <c r="D77" s="1">
        <f t="shared" si="8"/>
        <v>30</v>
      </c>
      <c r="E77" s="1">
        <f t="shared" si="9"/>
        <v>75000</v>
      </c>
      <c r="F77" s="1">
        <f t="shared" si="10"/>
        <v>30000</v>
      </c>
      <c r="G77" s="1">
        <f t="shared" si="11"/>
        <v>30000</v>
      </c>
      <c r="M77" s="2">
        <f t="shared" si="12"/>
        <v>108000</v>
      </c>
      <c r="N77" s="2">
        <f t="shared" si="13"/>
        <v>2.7</v>
      </c>
      <c r="O77" s="2">
        <f t="shared" si="14"/>
        <v>1.08</v>
      </c>
      <c r="P77" s="2">
        <f t="shared" si="15"/>
        <v>1.08</v>
      </c>
    </row>
    <row r="78" spans="1:16">
      <c r="A78" s="1">
        <v>76</v>
      </c>
      <c r="B78" s="1">
        <v>3</v>
      </c>
      <c r="C78" s="1">
        <v>16</v>
      </c>
      <c r="D78" s="1">
        <f t="shared" si="8"/>
        <v>32</v>
      </c>
      <c r="E78" s="1">
        <f t="shared" si="9"/>
        <v>80000</v>
      </c>
      <c r="F78" s="1">
        <f t="shared" si="10"/>
        <v>32000</v>
      </c>
      <c r="G78" s="1">
        <f t="shared" si="11"/>
        <v>32000</v>
      </c>
      <c r="M78" s="2">
        <f t="shared" si="12"/>
        <v>115200</v>
      </c>
      <c r="N78" s="2">
        <f t="shared" si="13"/>
        <v>2.88</v>
      </c>
      <c r="O78" s="2">
        <f t="shared" si="14"/>
        <v>1.152</v>
      </c>
      <c r="P78" s="2">
        <f t="shared" si="15"/>
        <v>1.152</v>
      </c>
    </row>
    <row r="79" spans="1:16">
      <c r="A79" s="1">
        <v>77</v>
      </c>
      <c r="B79" s="1">
        <v>3</v>
      </c>
      <c r="C79" s="1">
        <v>17</v>
      </c>
      <c r="D79" s="1">
        <f t="shared" si="8"/>
        <v>32</v>
      </c>
      <c r="E79" s="1">
        <f t="shared" si="9"/>
        <v>80000</v>
      </c>
      <c r="F79" s="1">
        <f t="shared" si="10"/>
        <v>32000</v>
      </c>
      <c r="G79" s="1">
        <f t="shared" si="11"/>
        <v>32000</v>
      </c>
      <c r="M79" s="2">
        <f t="shared" si="12"/>
        <v>115200</v>
      </c>
      <c r="N79" s="2">
        <f t="shared" si="13"/>
        <v>2.88</v>
      </c>
      <c r="O79" s="2">
        <f t="shared" si="14"/>
        <v>1.152</v>
      </c>
      <c r="P79" s="2">
        <f t="shared" si="15"/>
        <v>1.152</v>
      </c>
    </row>
    <row r="80" spans="1:16">
      <c r="A80" s="1">
        <v>78</v>
      </c>
      <c r="B80" s="1">
        <v>3</v>
      </c>
      <c r="C80" s="1">
        <v>18</v>
      </c>
      <c r="D80" s="1">
        <f t="shared" si="8"/>
        <v>32</v>
      </c>
      <c r="E80" s="1">
        <f t="shared" si="9"/>
        <v>80000</v>
      </c>
      <c r="F80" s="1">
        <f t="shared" si="10"/>
        <v>32000</v>
      </c>
      <c r="G80" s="1">
        <f t="shared" si="11"/>
        <v>32000</v>
      </c>
      <c r="M80" s="2">
        <f t="shared" si="12"/>
        <v>115200</v>
      </c>
      <c r="N80" s="2">
        <f t="shared" si="13"/>
        <v>2.88</v>
      </c>
      <c r="O80" s="2">
        <f t="shared" si="14"/>
        <v>1.152</v>
      </c>
      <c r="P80" s="2">
        <f t="shared" si="15"/>
        <v>1.152</v>
      </c>
    </row>
    <row r="81" spans="1:16">
      <c r="A81" s="1">
        <v>79</v>
      </c>
      <c r="B81" s="1">
        <v>3</v>
      </c>
      <c r="C81" s="1">
        <v>19</v>
      </c>
      <c r="D81" s="1">
        <f t="shared" si="8"/>
        <v>32</v>
      </c>
      <c r="E81" s="1">
        <f t="shared" si="9"/>
        <v>80000</v>
      </c>
      <c r="F81" s="1">
        <f t="shared" si="10"/>
        <v>32000</v>
      </c>
      <c r="G81" s="1">
        <f t="shared" si="11"/>
        <v>32000</v>
      </c>
      <c r="M81" s="2">
        <f t="shared" si="12"/>
        <v>115200</v>
      </c>
      <c r="N81" s="2">
        <f t="shared" si="13"/>
        <v>2.88</v>
      </c>
      <c r="O81" s="2">
        <f t="shared" si="14"/>
        <v>1.152</v>
      </c>
      <c r="P81" s="2">
        <f t="shared" si="15"/>
        <v>1.152</v>
      </c>
    </row>
    <row r="82" spans="1:16">
      <c r="A82" s="1">
        <v>80</v>
      </c>
      <c r="B82" s="1">
        <v>3</v>
      </c>
      <c r="C82" s="1">
        <v>20</v>
      </c>
      <c r="D82" s="1">
        <f t="shared" si="8"/>
        <v>32</v>
      </c>
      <c r="E82" s="1">
        <f t="shared" si="9"/>
        <v>80000</v>
      </c>
      <c r="F82" s="1">
        <f t="shared" si="10"/>
        <v>32000</v>
      </c>
      <c r="G82" s="1">
        <f t="shared" si="11"/>
        <v>32000</v>
      </c>
      <c r="M82" s="2">
        <f t="shared" si="12"/>
        <v>115200</v>
      </c>
      <c r="N82" s="2">
        <f t="shared" si="13"/>
        <v>2.88</v>
      </c>
      <c r="O82" s="2">
        <f t="shared" si="14"/>
        <v>1.152</v>
      </c>
      <c r="P82" s="2">
        <f t="shared" si="15"/>
        <v>1.152</v>
      </c>
    </row>
    <row r="83" spans="1:16">
      <c r="A83" s="1">
        <v>81</v>
      </c>
      <c r="B83" s="1">
        <v>3</v>
      </c>
      <c r="C83" s="1">
        <v>21</v>
      </c>
      <c r="D83" s="1">
        <f t="shared" si="8"/>
        <v>34</v>
      </c>
      <c r="E83" s="1">
        <f t="shared" si="9"/>
        <v>85000</v>
      </c>
      <c r="F83" s="1">
        <f t="shared" si="10"/>
        <v>34000</v>
      </c>
      <c r="G83" s="1">
        <f t="shared" si="11"/>
        <v>34000</v>
      </c>
      <c r="M83" s="2">
        <f t="shared" si="12"/>
        <v>122400</v>
      </c>
      <c r="N83" s="2">
        <f t="shared" si="13"/>
        <v>3.06</v>
      </c>
      <c r="O83" s="2">
        <f t="shared" si="14"/>
        <v>1.224</v>
      </c>
      <c r="P83" s="2">
        <f t="shared" si="15"/>
        <v>1.224</v>
      </c>
    </row>
    <row r="84" spans="1:16">
      <c r="A84" s="1">
        <v>82</v>
      </c>
      <c r="B84" s="1">
        <v>3</v>
      </c>
      <c r="C84" s="1">
        <v>22</v>
      </c>
      <c r="D84" s="1">
        <f t="shared" si="8"/>
        <v>34</v>
      </c>
      <c r="E84" s="1">
        <f t="shared" si="9"/>
        <v>85000</v>
      </c>
      <c r="F84" s="1">
        <f t="shared" si="10"/>
        <v>34000</v>
      </c>
      <c r="G84" s="1">
        <f t="shared" si="11"/>
        <v>34000</v>
      </c>
      <c r="M84" s="2">
        <f t="shared" si="12"/>
        <v>122400</v>
      </c>
      <c r="N84" s="2">
        <f t="shared" si="13"/>
        <v>3.06</v>
      </c>
      <c r="O84" s="2">
        <f t="shared" si="14"/>
        <v>1.224</v>
      </c>
      <c r="P84" s="2">
        <f t="shared" si="15"/>
        <v>1.224</v>
      </c>
    </row>
    <row r="85" spans="1:16">
      <c r="A85" s="1">
        <v>83</v>
      </c>
      <c r="B85" s="1">
        <v>3</v>
      </c>
      <c r="C85" s="1">
        <v>23</v>
      </c>
      <c r="D85" s="1">
        <f t="shared" si="8"/>
        <v>34</v>
      </c>
      <c r="E85" s="1">
        <f t="shared" si="9"/>
        <v>85000</v>
      </c>
      <c r="F85" s="1">
        <f t="shared" si="10"/>
        <v>34000</v>
      </c>
      <c r="G85" s="1">
        <f t="shared" si="11"/>
        <v>34000</v>
      </c>
      <c r="M85" s="2">
        <f t="shared" si="12"/>
        <v>122400</v>
      </c>
      <c r="N85" s="2">
        <f t="shared" si="13"/>
        <v>3.06</v>
      </c>
      <c r="O85" s="2">
        <f t="shared" si="14"/>
        <v>1.224</v>
      </c>
      <c r="P85" s="2">
        <f t="shared" si="15"/>
        <v>1.224</v>
      </c>
    </row>
    <row r="86" spans="1:16">
      <c r="A86" s="1">
        <v>84</v>
      </c>
      <c r="B86" s="1">
        <v>3</v>
      </c>
      <c r="C86" s="1">
        <v>24</v>
      </c>
      <c r="D86" s="1">
        <f t="shared" si="8"/>
        <v>34</v>
      </c>
      <c r="E86" s="1">
        <f t="shared" si="9"/>
        <v>85000</v>
      </c>
      <c r="F86" s="1">
        <f t="shared" si="10"/>
        <v>34000</v>
      </c>
      <c r="G86" s="1">
        <f t="shared" si="11"/>
        <v>34000</v>
      </c>
      <c r="M86" s="2">
        <f t="shared" si="12"/>
        <v>122400</v>
      </c>
      <c r="N86" s="2">
        <f t="shared" si="13"/>
        <v>3.06</v>
      </c>
      <c r="O86" s="2">
        <f t="shared" si="14"/>
        <v>1.224</v>
      </c>
      <c r="P86" s="2">
        <f t="shared" si="15"/>
        <v>1.224</v>
      </c>
    </row>
    <row r="87" spans="1:16">
      <c r="A87" s="1">
        <v>85</v>
      </c>
      <c r="B87" s="1">
        <v>3</v>
      </c>
      <c r="C87" s="1">
        <v>25</v>
      </c>
      <c r="D87" s="1">
        <f t="shared" si="8"/>
        <v>34</v>
      </c>
      <c r="E87" s="1">
        <f t="shared" si="9"/>
        <v>85000</v>
      </c>
      <c r="F87" s="1">
        <f t="shared" si="10"/>
        <v>34000</v>
      </c>
      <c r="G87" s="1">
        <f t="shared" si="11"/>
        <v>34000</v>
      </c>
      <c r="M87" s="2">
        <f t="shared" si="12"/>
        <v>122400</v>
      </c>
      <c r="N87" s="2">
        <f t="shared" si="13"/>
        <v>3.06</v>
      </c>
      <c r="O87" s="2">
        <f t="shared" si="14"/>
        <v>1.224</v>
      </c>
      <c r="P87" s="2">
        <f t="shared" si="15"/>
        <v>1.224</v>
      </c>
    </row>
    <row r="88" spans="1:16">
      <c r="A88" s="1">
        <v>86</v>
      </c>
      <c r="B88" s="1">
        <v>3</v>
      </c>
      <c r="C88" s="1">
        <v>26</v>
      </c>
      <c r="D88" s="1">
        <f t="shared" si="8"/>
        <v>36</v>
      </c>
      <c r="E88" s="1">
        <f t="shared" si="9"/>
        <v>90000</v>
      </c>
      <c r="F88" s="1">
        <f t="shared" si="10"/>
        <v>36000</v>
      </c>
      <c r="G88" s="1">
        <f t="shared" si="11"/>
        <v>36000</v>
      </c>
      <c r="M88" s="2">
        <f t="shared" si="12"/>
        <v>129600</v>
      </c>
      <c r="N88" s="2">
        <f t="shared" si="13"/>
        <v>3.24</v>
      </c>
      <c r="O88" s="2">
        <f t="shared" si="14"/>
        <v>1.296</v>
      </c>
      <c r="P88" s="2">
        <f t="shared" si="15"/>
        <v>1.296</v>
      </c>
    </row>
    <row r="89" spans="1:16">
      <c r="A89" s="1">
        <v>87</v>
      </c>
      <c r="B89" s="1">
        <v>3</v>
      </c>
      <c r="C89" s="1">
        <v>27</v>
      </c>
      <c r="D89" s="1">
        <f t="shared" si="8"/>
        <v>36</v>
      </c>
      <c r="E89" s="1">
        <f t="shared" si="9"/>
        <v>90000</v>
      </c>
      <c r="F89" s="1">
        <f t="shared" si="10"/>
        <v>36000</v>
      </c>
      <c r="G89" s="1">
        <f t="shared" si="11"/>
        <v>36000</v>
      </c>
      <c r="M89" s="2">
        <f t="shared" si="12"/>
        <v>129600</v>
      </c>
      <c r="N89" s="2">
        <f t="shared" si="13"/>
        <v>3.24</v>
      </c>
      <c r="O89" s="2">
        <f t="shared" si="14"/>
        <v>1.296</v>
      </c>
      <c r="P89" s="2">
        <f t="shared" si="15"/>
        <v>1.296</v>
      </c>
    </row>
    <row r="90" spans="1:16">
      <c r="A90" s="1">
        <v>88</v>
      </c>
      <c r="B90" s="1">
        <v>3</v>
      </c>
      <c r="C90" s="1">
        <v>28</v>
      </c>
      <c r="D90" s="1">
        <f t="shared" si="8"/>
        <v>36</v>
      </c>
      <c r="E90" s="1">
        <f t="shared" si="9"/>
        <v>90000</v>
      </c>
      <c r="F90" s="1">
        <f t="shared" si="10"/>
        <v>36000</v>
      </c>
      <c r="G90" s="1">
        <f t="shared" si="11"/>
        <v>36000</v>
      </c>
      <c r="M90" s="2">
        <f t="shared" si="12"/>
        <v>129600</v>
      </c>
      <c r="N90" s="2">
        <f t="shared" si="13"/>
        <v>3.24</v>
      </c>
      <c r="O90" s="2">
        <f t="shared" si="14"/>
        <v>1.296</v>
      </c>
      <c r="P90" s="2">
        <f t="shared" si="15"/>
        <v>1.296</v>
      </c>
    </row>
    <row r="91" spans="1:16">
      <c r="A91" s="1">
        <v>89</v>
      </c>
      <c r="B91" s="1">
        <v>3</v>
      </c>
      <c r="C91" s="1">
        <v>29</v>
      </c>
      <c r="D91" s="1">
        <f t="shared" si="8"/>
        <v>36</v>
      </c>
      <c r="E91" s="1">
        <f t="shared" si="9"/>
        <v>90000</v>
      </c>
      <c r="F91" s="1">
        <f t="shared" si="10"/>
        <v>36000</v>
      </c>
      <c r="G91" s="1">
        <f t="shared" si="11"/>
        <v>36000</v>
      </c>
      <c r="M91" s="2">
        <f t="shared" si="12"/>
        <v>129600</v>
      </c>
      <c r="N91" s="2">
        <f t="shared" si="13"/>
        <v>3.24</v>
      </c>
      <c r="O91" s="2">
        <f t="shared" si="14"/>
        <v>1.296</v>
      </c>
      <c r="P91" s="2">
        <f t="shared" si="15"/>
        <v>1.296</v>
      </c>
    </row>
    <row r="92" spans="1:16">
      <c r="A92" s="1">
        <v>90</v>
      </c>
      <c r="B92" s="1">
        <v>3</v>
      </c>
      <c r="C92" s="1">
        <v>30</v>
      </c>
      <c r="D92" s="1">
        <f t="shared" si="8"/>
        <v>36</v>
      </c>
      <c r="E92" s="1">
        <f t="shared" si="9"/>
        <v>90000</v>
      </c>
      <c r="F92" s="1">
        <f t="shared" si="10"/>
        <v>36000</v>
      </c>
      <c r="G92" s="1">
        <f t="shared" si="11"/>
        <v>36000</v>
      </c>
      <c r="M92" s="2">
        <f t="shared" si="12"/>
        <v>129600</v>
      </c>
      <c r="N92" s="2">
        <f t="shared" si="13"/>
        <v>3.24</v>
      </c>
      <c r="O92" s="2">
        <f t="shared" si="14"/>
        <v>1.296</v>
      </c>
      <c r="P92" s="2">
        <f t="shared" si="15"/>
        <v>1.296</v>
      </c>
    </row>
    <row r="93" spans="1:16">
      <c r="A93" s="1">
        <v>91</v>
      </c>
      <c r="B93" s="1">
        <v>4</v>
      </c>
      <c r="C93" s="1">
        <v>1</v>
      </c>
      <c r="D93" s="1">
        <f t="shared" si="8"/>
        <v>38</v>
      </c>
      <c r="E93" s="1">
        <f t="shared" si="9"/>
        <v>95000</v>
      </c>
      <c r="F93" s="1">
        <f t="shared" si="10"/>
        <v>38000</v>
      </c>
      <c r="G93" s="1">
        <f t="shared" si="11"/>
        <v>38000</v>
      </c>
      <c r="M93" s="2">
        <f t="shared" si="12"/>
        <v>136800</v>
      </c>
      <c r="N93" s="2">
        <f t="shared" si="13"/>
        <v>3.42</v>
      </c>
      <c r="O93" s="2">
        <f t="shared" si="14"/>
        <v>1.368</v>
      </c>
      <c r="P93" s="2">
        <f t="shared" si="15"/>
        <v>1.368</v>
      </c>
    </row>
    <row r="94" spans="1:16">
      <c r="A94" s="1">
        <v>92</v>
      </c>
      <c r="B94" s="1">
        <v>4</v>
      </c>
      <c r="C94" s="1">
        <v>2</v>
      </c>
      <c r="D94" s="1">
        <f t="shared" si="8"/>
        <v>38</v>
      </c>
      <c r="E94" s="1">
        <f t="shared" si="9"/>
        <v>95000</v>
      </c>
      <c r="F94" s="1">
        <f t="shared" si="10"/>
        <v>38000</v>
      </c>
      <c r="G94" s="1">
        <f t="shared" si="11"/>
        <v>38000</v>
      </c>
      <c r="M94" s="2">
        <f t="shared" si="12"/>
        <v>136800</v>
      </c>
      <c r="N94" s="2">
        <f t="shared" si="13"/>
        <v>3.42</v>
      </c>
      <c r="O94" s="2">
        <f t="shared" si="14"/>
        <v>1.368</v>
      </c>
      <c r="P94" s="2">
        <f t="shared" si="15"/>
        <v>1.368</v>
      </c>
    </row>
    <row r="95" spans="1:16">
      <c r="A95" s="1">
        <v>93</v>
      </c>
      <c r="B95" s="1">
        <v>4</v>
      </c>
      <c r="C95" s="1">
        <v>3</v>
      </c>
      <c r="D95" s="1">
        <f t="shared" si="8"/>
        <v>38</v>
      </c>
      <c r="E95" s="1">
        <f t="shared" si="9"/>
        <v>95000</v>
      </c>
      <c r="F95" s="1">
        <f t="shared" si="10"/>
        <v>38000</v>
      </c>
      <c r="G95" s="1">
        <f t="shared" si="11"/>
        <v>38000</v>
      </c>
      <c r="M95" s="2">
        <f t="shared" si="12"/>
        <v>136800</v>
      </c>
      <c r="N95" s="2">
        <f t="shared" si="13"/>
        <v>3.42</v>
      </c>
      <c r="O95" s="2">
        <f t="shared" si="14"/>
        <v>1.368</v>
      </c>
      <c r="P95" s="2">
        <f t="shared" si="15"/>
        <v>1.368</v>
      </c>
    </row>
    <row r="96" spans="1:16">
      <c r="A96" s="1">
        <v>94</v>
      </c>
      <c r="B96" s="1">
        <v>4</v>
      </c>
      <c r="C96" s="1">
        <v>4</v>
      </c>
      <c r="D96" s="1">
        <f t="shared" si="8"/>
        <v>38</v>
      </c>
      <c r="E96" s="1">
        <f t="shared" si="9"/>
        <v>95000</v>
      </c>
      <c r="F96" s="1">
        <f t="shared" si="10"/>
        <v>38000</v>
      </c>
      <c r="G96" s="1">
        <f t="shared" si="11"/>
        <v>38000</v>
      </c>
      <c r="M96" s="2">
        <f t="shared" si="12"/>
        <v>136800</v>
      </c>
      <c r="N96" s="2">
        <f t="shared" si="13"/>
        <v>3.42</v>
      </c>
      <c r="O96" s="2">
        <f t="shared" si="14"/>
        <v>1.368</v>
      </c>
      <c r="P96" s="2">
        <f t="shared" si="15"/>
        <v>1.368</v>
      </c>
    </row>
    <row r="97" spans="1:16">
      <c r="A97" s="1">
        <v>95</v>
      </c>
      <c r="B97" s="1">
        <v>4</v>
      </c>
      <c r="C97" s="1">
        <v>5</v>
      </c>
      <c r="D97" s="1">
        <f t="shared" si="8"/>
        <v>38</v>
      </c>
      <c r="E97" s="1">
        <f t="shared" si="9"/>
        <v>95000</v>
      </c>
      <c r="F97" s="1">
        <f t="shared" si="10"/>
        <v>38000</v>
      </c>
      <c r="G97" s="1">
        <f t="shared" si="11"/>
        <v>38000</v>
      </c>
      <c r="M97" s="2">
        <f t="shared" si="12"/>
        <v>136800</v>
      </c>
      <c r="N97" s="2">
        <f t="shared" si="13"/>
        <v>3.42</v>
      </c>
      <c r="O97" s="2">
        <f t="shared" si="14"/>
        <v>1.368</v>
      </c>
      <c r="P97" s="2">
        <f t="shared" si="15"/>
        <v>1.368</v>
      </c>
    </row>
    <row r="98" spans="1:16">
      <c r="A98" s="1">
        <v>96</v>
      </c>
      <c r="B98" s="1">
        <v>4</v>
      </c>
      <c r="C98" s="1">
        <v>6</v>
      </c>
      <c r="D98" s="1">
        <f t="shared" si="8"/>
        <v>40</v>
      </c>
      <c r="E98" s="1">
        <f t="shared" si="9"/>
        <v>100000</v>
      </c>
      <c r="F98" s="1">
        <f t="shared" si="10"/>
        <v>40000</v>
      </c>
      <c r="G98" s="1">
        <f t="shared" si="11"/>
        <v>40000</v>
      </c>
      <c r="M98" s="2">
        <f t="shared" si="12"/>
        <v>144000</v>
      </c>
      <c r="N98" s="2">
        <f t="shared" si="13"/>
        <v>3.6</v>
      </c>
      <c r="O98" s="2">
        <f t="shared" si="14"/>
        <v>1.44</v>
      </c>
      <c r="P98" s="2">
        <f t="shared" si="15"/>
        <v>1.44</v>
      </c>
    </row>
    <row r="99" spans="1:16">
      <c r="A99" s="1">
        <v>97</v>
      </c>
      <c r="B99" s="1">
        <v>4</v>
      </c>
      <c r="C99" s="1">
        <v>7</v>
      </c>
      <c r="D99" s="1">
        <f t="shared" si="8"/>
        <v>40</v>
      </c>
      <c r="E99" s="1">
        <f t="shared" si="9"/>
        <v>100000</v>
      </c>
      <c r="F99" s="1">
        <f t="shared" si="10"/>
        <v>40000</v>
      </c>
      <c r="G99" s="1">
        <f t="shared" si="11"/>
        <v>40000</v>
      </c>
      <c r="M99" s="2">
        <f t="shared" si="12"/>
        <v>144000</v>
      </c>
      <c r="N99" s="2">
        <f t="shared" si="13"/>
        <v>3.6</v>
      </c>
      <c r="O99" s="2">
        <f t="shared" si="14"/>
        <v>1.44</v>
      </c>
      <c r="P99" s="2">
        <f t="shared" si="15"/>
        <v>1.44</v>
      </c>
    </row>
    <row r="100" spans="1:16">
      <c r="A100" s="1">
        <v>98</v>
      </c>
      <c r="B100" s="1">
        <v>4</v>
      </c>
      <c r="C100" s="1">
        <v>8</v>
      </c>
      <c r="D100" s="1">
        <f t="shared" si="8"/>
        <v>40</v>
      </c>
      <c r="E100" s="1">
        <f t="shared" si="9"/>
        <v>100000</v>
      </c>
      <c r="F100" s="1">
        <f t="shared" si="10"/>
        <v>40000</v>
      </c>
      <c r="G100" s="1">
        <f t="shared" si="11"/>
        <v>40000</v>
      </c>
      <c r="M100" s="2">
        <f t="shared" si="12"/>
        <v>144000</v>
      </c>
      <c r="N100" s="2">
        <f t="shared" si="13"/>
        <v>3.6</v>
      </c>
      <c r="O100" s="2">
        <f t="shared" si="14"/>
        <v>1.44</v>
      </c>
      <c r="P100" s="2">
        <f t="shared" si="15"/>
        <v>1.44</v>
      </c>
    </row>
    <row r="101" spans="1:16">
      <c r="A101" s="1">
        <v>99</v>
      </c>
      <c r="B101" s="1">
        <v>4</v>
      </c>
      <c r="C101" s="1">
        <v>9</v>
      </c>
      <c r="D101" s="1">
        <f t="shared" si="8"/>
        <v>40</v>
      </c>
      <c r="E101" s="1">
        <f t="shared" si="9"/>
        <v>100000</v>
      </c>
      <c r="F101" s="1">
        <f t="shared" si="10"/>
        <v>40000</v>
      </c>
      <c r="G101" s="1">
        <f t="shared" si="11"/>
        <v>40000</v>
      </c>
      <c r="M101" s="2">
        <f t="shared" si="12"/>
        <v>144000</v>
      </c>
      <c r="N101" s="2">
        <f t="shared" si="13"/>
        <v>3.6</v>
      </c>
      <c r="O101" s="2">
        <f t="shared" si="14"/>
        <v>1.44</v>
      </c>
      <c r="P101" s="2">
        <f t="shared" si="15"/>
        <v>1.44</v>
      </c>
    </row>
    <row r="102" spans="1:16">
      <c r="A102" s="1">
        <v>100</v>
      </c>
      <c r="B102" s="1">
        <v>4</v>
      </c>
      <c r="C102" s="1">
        <v>10</v>
      </c>
      <c r="D102" s="1">
        <f t="shared" si="8"/>
        <v>40</v>
      </c>
      <c r="E102" s="1">
        <f t="shared" si="9"/>
        <v>100000</v>
      </c>
      <c r="F102" s="1">
        <f t="shared" si="10"/>
        <v>40000</v>
      </c>
      <c r="G102" s="1">
        <f t="shared" si="11"/>
        <v>40000</v>
      </c>
      <c r="M102" s="2">
        <f t="shared" si="12"/>
        <v>144000</v>
      </c>
      <c r="N102" s="2">
        <f t="shared" si="13"/>
        <v>3.6</v>
      </c>
      <c r="O102" s="2">
        <f t="shared" si="14"/>
        <v>1.44</v>
      </c>
      <c r="P102" s="2">
        <f t="shared" si="15"/>
        <v>1.44</v>
      </c>
    </row>
    <row r="103" spans="1:16">
      <c r="A103" s="1">
        <v>101</v>
      </c>
      <c r="B103" s="1">
        <v>4</v>
      </c>
      <c r="C103" s="1">
        <v>11</v>
      </c>
      <c r="D103" s="1">
        <f t="shared" si="8"/>
        <v>42</v>
      </c>
      <c r="E103" s="1">
        <f t="shared" si="9"/>
        <v>105000</v>
      </c>
      <c r="F103" s="1">
        <f t="shared" si="10"/>
        <v>42000</v>
      </c>
      <c r="G103" s="1">
        <f t="shared" si="11"/>
        <v>42000</v>
      </c>
      <c r="M103" s="2">
        <f t="shared" si="12"/>
        <v>151200</v>
      </c>
      <c r="N103" s="2">
        <f t="shared" si="13"/>
        <v>3.78</v>
      </c>
      <c r="O103" s="2">
        <f t="shared" si="14"/>
        <v>1.512</v>
      </c>
      <c r="P103" s="2">
        <f t="shared" si="15"/>
        <v>1.512</v>
      </c>
    </row>
    <row r="104" spans="1:16">
      <c r="A104" s="1">
        <v>102</v>
      </c>
      <c r="B104" s="1">
        <v>4</v>
      </c>
      <c r="C104" s="1">
        <v>12</v>
      </c>
      <c r="D104" s="1">
        <f t="shared" si="8"/>
        <v>42</v>
      </c>
      <c r="E104" s="1">
        <f t="shared" si="9"/>
        <v>105000</v>
      </c>
      <c r="F104" s="1">
        <f t="shared" si="10"/>
        <v>42000</v>
      </c>
      <c r="G104" s="1">
        <f t="shared" si="11"/>
        <v>42000</v>
      </c>
      <c r="M104" s="2">
        <f t="shared" si="12"/>
        <v>151200</v>
      </c>
      <c r="N104" s="2">
        <f t="shared" si="13"/>
        <v>3.78</v>
      </c>
      <c r="O104" s="2">
        <f t="shared" si="14"/>
        <v>1.512</v>
      </c>
      <c r="P104" s="2">
        <f t="shared" si="15"/>
        <v>1.512</v>
      </c>
    </row>
    <row r="105" spans="1:16">
      <c r="A105" s="1">
        <v>103</v>
      </c>
      <c r="B105" s="1">
        <v>4</v>
      </c>
      <c r="C105" s="1">
        <v>13</v>
      </c>
      <c r="D105" s="1">
        <f t="shared" si="8"/>
        <v>42</v>
      </c>
      <c r="E105" s="1">
        <f t="shared" si="9"/>
        <v>105000</v>
      </c>
      <c r="F105" s="1">
        <f t="shared" si="10"/>
        <v>42000</v>
      </c>
      <c r="G105" s="1">
        <f t="shared" si="11"/>
        <v>42000</v>
      </c>
      <c r="M105" s="2">
        <f t="shared" si="12"/>
        <v>151200</v>
      </c>
      <c r="N105" s="2">
        <f t="shared" si="13"/>
        <v>3.78</v>
      </c>
      <c r="O105" s="2">
        <f t="shared" si="14"/>
        <v>1.512</v>
      </c>
      <c r="P105" s="2">
        <f t="shared" si="15"/>
        <v>1.512</v>
      </c>
    </row>
    <row r="106" spans="1:16">
      <c r="A106" s="1">
        <v>104</v>
      </c>
      <c r="B106" s="1">
        <v>4</v>
      </c>
      <c r="C106" s="1">
        <v>14</v>
      </c>
      <c r="D106" s="1">
        <f t="shared" si="8"/>
        <v>42</v>
      </c>
      <c r="E106" s="1">
        <f t="shared" si="9"/>
        <v>105000</v>
      </c>
      <c r="F106" s="1">
        <f t="shared" si="10"/>
        <v>42000</v>
      </c>
      <c r="G106" s="1">
        <f t="shared" si="11"/>
        <v>42000</v>
      </c>
      <c r="M106" s="2">
        <f t="shared" si="12"/>
        <v>151200</v>
      </c>
      <c r="N106" s="2">
        <f t="shared" si="13"/>
        <v>3.78</v>
      </c>
      <c r="O106" s="2">
        <f t="shared" si="14"/>
        <v>1.512</v>
      </c>
      <c r="P106" s="2">
        <f t="shared" si="15"/>
        <v>1.512</v>
      </c>
    </row>
    <row r="107" spans="1:16">
      <c r="A107" s="1">
        <v>105</v>
      </c>
      <c r="B107" s="1">
        <v>4</v>
      </c>
      <c r="C107" s="1">
        <v>15</v>
      </c>
      <c r="D107" s="1">
        <f t="shared" si="8"/>
        <v>42</v>
      </c>
      <c r="E107" s="1">
        <f t="shared" si="9"/>
        <v>105000</v>
      </c>
      <c r="F107" s="1">
        <f t="shared" si="10"/>
        <v>42000</v>
      </c>
      <c r="G107" s="1">
        <f t="shared" si="11"/>
        <v>42000</v>
      </c>
      <c r="M107" s="2">
        <f t="shared" si="12"/>
        <v>151200</v>
      </c>
      <c r="N107" s="2">
        <f t="shared" si="13"/>
        <v>3.78</v>
      </c>
      <c r="O107" s="2">
        <f t="shared" si="14"/>
        <v>1.512</v>
      </c>
      <c r="P107" s="2">
        <f t="shared" si="15"/>
        <v>1.512</v>
      </c>
    </row>
    <row r="108" spans="1:16">
      <c r="A108" s="1">
        <v>106</v>
      </c>
      <c r="B108" s="1">
        <v>4</v>
      </c>
      <c r="C108" s="1">
        <v>16</v>
      </c>
      <c r="D108" s="1">
        <f t="shared" si="8"/>
        <v>44</v>
      </c>
      <c r="E108" s="1">
        <f t="shared" si="9"/>
        <v>110000</v>
      </c>
      <c r="F108" s="1">
        <f t="shared" si="10"/>
        <v>44000</v>
      </c>
      <c r="G108" s="1">
        <f t="shared" si="11"/>
        <v>44000</v>
      </c>
      <c r="M108" s="2">
        <f t="shared" si="12"/>
        <v>158400</v>
      </c>
      <c r="N108" s="2">
        <f t="shared" si="13"/>
        <v>3.96</v>
      </c>
      <c r="O108" s="2">
        <f t="shared" si="14"/>
        <v>1.584</v>
      </c>
      <c r="P108" s="2">
        <f t="shared" si="15"/>
        <v>1.584</v>
      </c>
    </row>
    <row r="109" spans="1:16">
      <c r="A109" s="1">
        <v>107</v>
      </c>
      <c r="B109" s="1">
        <v>4</v>
      </c>
      <c r="C109" s="1">
        <v>17</v>
      </c>
      <c r="D109" s="1">
        <f t="shared" si="8"/>
        <v>44</v>
      </c>
      <c r="E109" s="1">
        <f t="shared" si="9"/>
        <v>110000</v>
      </c>
      <c r="F109" s="1">
        <f t="shared" si="10"/>
        <v>44000</v>
      </c>
      <c r="G109" s="1">
        <f t="shared" si="11"/>
        <v>44000</v>
      </c>
      <c r="M109" s="2">
        <f t="shared" si="12"/>
        <v>158400</v>
      </c>
      <c r="N109" s="2">
        <f t="shared" si="13"/>
        <v>3.96</v>
      </c>
      <c r="O109" s="2">
        <f t="shared" si="14"/>
        <v>1.584</v>
      </c>
      <c r="P109" s="2">
        <f t="shared" si="15"/>
        <v>1.584</v>
      </c>
    </row>
    <row r="110" spans="1:16">
      <c r="A110" s="1">
        <v>108</v>
      </c>
      <c r="B110" s="1">
        <v>4</v>
      </c>
      <c r="C110" s="1">
        <v>18</v>
      </c>
      <c r="D110" s="1">
        <f t="shared" si="8"/>
        <v>44</v>
      </c>
      <c r="E110" s="1">
        <f t="shared" si="9"/>
        <v>110000</v>
      </c>
      <c r="F110" s="1">
        <f t="shared" si="10"/>
        <v>44000</v>
      </c>
      <c r="G110" s="1">
        <f t="shared" si="11"/>
        <v>44000</v>
      </c>
      <c r="M110" s="2">
        <f t="shared" si="12"/>
        <v>158400</v>
      </c>
      <c r="N110" s="2">
        <f t="shared" si="13"/>
        <v>3.96</v>
      </c>
      <c r="O110" s="2">
        <f t="shared" si="14"/>
        <v>1.584</v>
      </c>
      <c r="P110" s="2">
        <f t="shared" si="15"/>
        <v>1.584</v>
      </c>
    </row>
    <row r="111" spans="1:16">
      <c r="A111" s="1">
        <v>109</v>
      </c>
      <c r="B111" s="1">
        <v>4</v>
      </c>
      <c r="C111" s="1">
        <v>19</v>
      </c>
      <c r="D111" s="1">
        <f t="shared" si="8"/>
        <v>44</v>
      </c>
      <c r="E111" s="1">
        <f t="shared" si="9"/>
        <v>110000</v>
      </c>
      <c r="F111" s="1">
        <f t="shared" si="10"/>
        <v>44000</v>
      </c>
      <c r="G111" s="1">
        <f t="shared" si="11"/>
        <v>44000</v>
      </c>
      <c r="M111" s="2">
        <f t="shared" si="12"/>
        <v>158400</v>
      </c>
      <c r="N111" s="2">
        <f t="shared" si="13"/>
        <v>3.96</v>
      </c>
      <c r="O111" s="2">
        <f t="shared" si="14"/>
        <v>1.584</v>
      </c>
      <c r="P111" s="2">
        <f t="shared" si="15"/>
        <v>1.584</v>
      </c>
    </row>
    <row r="112" spans="1:16">
      <c r="A112" s="1">
        <v>110</v>
      </c>
      <c r="B112" s="1">
        <v>4</v>
      </c>
      <c r="C112" s="1">
        <v>20</v>
      </c>
      <c r="D112" s="1">
        <f t="shared" si="8"/>
        <v>44</v>
      </c>
      <c r="E112" s="1">
        <f t="shared" si="9"/>
        <v>110000</v>
      </c>
      <c r="F112" s="1">
        <f t="shared" si="10"/>
        <v>44000</v>
      </c>
      <c r="G112" s="1">
        <f t="shared" si="11"/>
        <v>44000</v>
      </c>
      <c r="M112" s="2">
        <f t="shared" si="12"/>
        <v>158400</v>
      </c>
      <c r="N112" s="2">
        <f t="shared" si="13"/>
        <v>3.96</v>
      </c>
      <c r="O112" s="2">
        <f t="shared" si="14"/>
        <v>1.584</v>
      </c>
      <c r="P112" s="2">
        <f t="shared" si="15"/>
        <v>1.584</v>
      </c>
    </row>
    <row r="113" spans="1:16">
      <c r="A113" s="1">
        <v>111</v>
      </c>
      <c r="B113" s="1">
        <v>4</v>
      </c>
      <c r="C113" s="1">
        <v>21</v>
      </c>
      <c r="D113" s="1">
        <f t="shared" si="8"/>
        <v>46</v>
      </c>
      <c r="E113" s="1">
        <f t="shared" si="9"/>
        <v>115000</v>
      </c>
      <c r="F113" s="1">
        <f t="shared" si="10"/>
        <v>46000</v>
      </c>
      <c r="G113" s="1">
        <f t="shared" si="11"/>
        <v>46000</v>
      </c>
      <c r="M113" s="2">
        <f t="shared" si="12"/>
        <v>165600</v>
      </c>
      <c r="N113" s="2">
        <f t="shared" si="13"/>
        <v>4.14</v>
      </c>
      <c r="O113" s="2">
        <f t="shared" si="14"/>
        <v>1.656</v>
      </c>
      <c r="P113" s="2">
        <f t="shared" si="15"/>
        <v>1.656</v>
      </c>
    </row>
    <row r="114" spans="1:16">
      <c r="A114" s="1">
        <v>112</v>
      </c>
      <c r="B114" s="1">
        <v>4</v>
      </c>
      <c r="C114" s="1">
        <v>22</v>
      </c>
      <c r="D114" s="1">
        <f t="shared" si="8"/>
        <v>46</v>
      </c>
      <c r="E114" s="1">
        <f t="shared" si="9"/>
        <v>115000</v>
      </c>
      <c r="F114" s="1">
        <f t="shared" si="10"/>
        <v>46000</v>
      </c>
      <c r="G114" s="1">
        <f t="shared" si="11"/>
        <v>46000</v>
      </c>
      <c r="M114" s="2">
        <f t="shared" si="12"/>
        <v>165600</v>
      </c>
      <c r="N114" s="2">
        <f t="shared" si="13"/>
        <v>4.14</v>
      </c>
      <c r="O114" s="2">
        <f t="shared" si="14"/>
        <v>1.656</v>
      </c>
      <c r="P114" s="2">
        <f t="shared" si="15"/>
        <v>1.656</v>
      </c>
    </row>
    <row r="115" spans="1:16">
      <c r="A115" s="1">
        <v>113</v>
      </c>
      <c r="B115" s="1">
        <v>4</v>
      </c>
      <c r="C115" s="1">
        <v>23</v>
      </c>
      <c r="D115" s="1">
        <f t="shared" si="8"/>
        <v>46</v>
      </c>
      <c r="E115" s="1">
        <f t="shared" si="9"/>
        <v>115000</v>
      </c>
      <c r="F115" s="1">
        <f t="shared" si="10"/>
        <v>46000</v>
      </c>
      <c r="G115" s="1">
        <f t="shared" si="11"/>
        <v>46000</v>
      </c>
      <c r="M115" s="2">
        <f t="shared" si="12"/>
        <v>165600</v>
      </c>
      <c r="N115" s="2">
        <f t="shared" si="13"/>
        <v>4.14</v>
      </c>
      <c r="O115" s="2">
        <f t="shared" si="14"/>
        <v>1.656</v>
      </c>
      <c r="P115" s="2">
        <f t="shared" si="15"/>
        <v>1.656</v>
      </c>
    </row>
    <row r="116" spans="1:16">
      <c r="A116" s="1">
        <v>114</v>
      </c>
      <c r="B116" s="1">
        <v>4</v>
      </c>
      <c r="C116" s="1">
        <v>24</v>
      </c>
      <c r="D116" s="1">
        <f t="shared" si="8"/>
        <v>46</v>
      </c>
      <c r="E116" s="1">
        <f t="shared" si="9"/>
        <v>115000</v>
      </c>
      <c r="F116" s="1">
        <f t="shared" si="10"/>
        <v>46000</v>
      </c>
      <c r="G116" s="1">
        <f t="shared" si="11"/>
        <v>46000</v>
      </c>
      <c r="M116" s="2">
        <f t="shared" si="12"/>
        <v>165600</v>
      </c>
      <c r="N116" s="2">
        <f t="shared" si="13"/>
        <v>4.14</v>
      </c>
      <c r="O116" s="2">
        <f t="shared" si="14"/>
        <v>1.656</v>
      </c>
      <c r="P116" s="2">
        <f t="shared" si="15"/>
        <v>1.656</v>
      </c>
    </row>
    <row r="117" spans="1:16">
      <c r="A117" s="1">
        <v>115</v>
      </c>
      <c r="B117" s="1">
        <v>4</v>
      </c>
      <c r="C117" s="1">
        <v>25</v>
      </c>
      <c r="D117" s="1">
        <f t="shared" si="8"/>
        <v>46</v>
      </c>
      <c r="E117" s="1">
        <f t="shared" si="9"/>
        <v>115000</v>
      </c>
      <c r="F117" s="1">
        <f t="shared" si="10"/>
        <v>46000</v>
      </c>
      <c r="G117" s="1">
        <f t="shared" si="11"/>
        <v>46000</v>
      </c>
      <c r="M117" s="2">
        <f t="shared" si="12"/>
        <v>165600</v>
      </c>
      <c r="N117" s="2">
        <f t="shared" si="13"/>
        <v>4.14</v>
      </c>
      <c r="O117" s="2">
        <f t="shared" si="14"/>
        <v>1.656</v>
      </c>
      <c r="P117" s="2">
        <f t="shared" si="15"/>
        <v>1.656</v>
      </c>
    </row>
    <row r="118" spans="1:16">
      <c r="A118" s="1">
        <v>116</v>
      </c>
      <c r="B118" s="1">
        <v>4</v>
      </c>
      <c r="C118" s="1">
        <v>26</v>
      </c>
      <c r="D118" s="1">
        <f t="shared" si="8"/>
        <v>48</v>
      </c>
      <c r="E118" s="1">
        <f t="shared" si="9"/>
        <v>120000</v>
      </c>
      <c r="F118" s="1">
        <f t="shared" si="10"/>
        <v>48000</v>
      </c>
      <c r="G118" s="1">
        <f t="shared" si="11"/>
        <v>48000</v>
      </c>
      <c r="M118" s="2">
        <f t="shared" si="12"/>
        <v>172800</v>
      </c>
      <c r="N118" s="2">
        <f t="shared" si="13"/>
        <v>4.32</v>
      </c>
      <c r="O118" s="2">
        <f t="shared" si="14"/>
        <v>1.728</v>
      </c>
      <c r="P118" s="2">
        <f t="shared" si="15"/>
        <v>1.728</v>
      </c>
    </row>
    <row r="119" spans="1:16">
      <c r="A119" s="1">
        <v>117</v>
      </c>
      <c r="B119" s="1">
        <v>4</v>
      </c>
      <c r="C119" s="1">
        <v>27</v>
      </c>
      <c r="D119" s="1">
        <f t="shared" si="8"/>
        <v>48</v>
      </c>
      <c r="E119" s="1">
        <f t="shared" si="9"/>
        <v>120000</v>
      </c>
      <c r="F119" s="1">
        <f t="shared" si="10"/>
        <v>48000</v>
      </c>
      <c r="G119" s="1">
        <f t="shared" si="11"/>
        <v>48000</v>
      </c>
      <c r="M119" s="2">
        <f t="shared" si="12"/>
        <v>172800</v>
      </c>
      <c r="N119" s="2">
        <f t="shared" si="13"/>
        <v>4.32</v>
      </c>
      <c r="O119" s="2">
        <f t="shared" si="14"/>
        <v>1.728</v>
      </c>
      <c r="P119" s="2">
        <f t="shared" si="15"/>
        <v>1.728</v>
      </c>
    </row>
    <row r="120" spans="1:16">
      <c r="A120" s="1">
        <v>118</v>
      </c>
      <c r="B120" s="1">
        <v>4</v>
      </c>
      <c r="C120" s="1">
        <v>28</v>
      </c>
      <c r="D120" s="1">
        <f t="shared" si="8"/>
        <v>48</v>
      </c>
      <c r="E120" s="1">
        <f t="shared" si="9"/>
        <v>120000</v>
      </c>
      <c r="F120" s="1">
        <f t="shared" si="10"/>
        <v>48000</v>
      </c>
      <c r="G120" s="1">
        <f t="shared" si="11"/>
        <v>48000</v>
      </c>
      <c r="M120" s="2">
        <f t="shared" si="12"/>
        <v>172800</v>
      </c>
      <c r="N120" s="2">
        <f t="shared" si="13"/>
        <v>4.32</v>
      </c>
      <c r="O120" s="2">
        <f t="shared" si="14"/>
        <v>1.728</v>
      </c>
      <c r="P120" s="2">
        <f t="shared" si="15"/>
        <v>1.728</v>
      </c>
    </row>
    <row r="121" spans="1:16">
      <c r="A121" s="1">
        <v>119</v>
      </c>
      <c r="B121" s="1">
        <v>4</v>
      </c>
      <c r="C121" s="1">
        <v>29</v>
      </c>
      <c r="D121" s="1">
        <f t="shared" si="8"/>
        <v>48</v>
      </c>
      <c r="E121" s="1">
        <f t="shared" si="9"/>
        <v>120000</v>
      </c>
      <c r="F121" s="1">
        <f t="shared" si="10"/>
        <v>48000</v>
      </c>
      <c r="G121" s="1">
        <f t="shared" si="11"/>
        <v>48000</v>
      </c>
      <c r="M121" s="2">
        <f t="shared" si="12"/>
        <v>172800</v>
      </c>
      <c r="N121" s="2">
        <f t="shared" si="13"/>
        <v>4.32</v>
      </c>
      <c r="O121" s="2">
        <f t="shared" si="14"/>
        <v>1.728</v>
      </c>
      <c r="P121" s="2">
        <f t="shared" si="15"/>
        <v>1.728</v>
      </c>
    </row>
    <row r="122" spans="1:16">
      <c r="A122" s="1">
        <v>120</v>
      </c>
      <c r="B122" s="1">
        <v>4</v>
      </c>
      <c r="C122" s="1">
        <v>30</v>
      </c>
      <c r="D122" s="1">
        <f t="shared" si="8"/>
        <v>48</v>
      </c>
      <c r="E122" s="1">
        <f t="shared" si="9"/>
        <v>120000</v>
      </c>
      <c r="F122" s="1">
        <f t="shared" si="10"/>
        <v>48000</v>
      </c>
      <c r="G122" s="1">
        <f t="shared" si="11"/>
        <v>48000</v>
      </c>
      <c r="M122" s="2">
        <f t="shared" si="12"/>
        <v>172800</v>
      </c>
      <c r="N122" s="2">
        <f t="shared" si="13"/>
        <v>4.32</v>
      </c>
      <c r="O122" s="2">
        <f t="shared" si="14"/>
        <v>1.728</v>
      </c>
      <c r="P122" s="2">
        <f t="shared" si="15"/>
        <v>1.728</v>
      </c>
    </row>
    <row r="123" spans="1:16">
      <c r="A123" s="1">
        <v>121</v>
      </c>
      <c r="B123" s="1">
        <v>5</v>
      </c>
      <c r="C123" s="1">
        <v>1</v>
      </c>
      <c r="D123" s="1">
        <f t="shared" si="8"/>
        <v>50</v>
      </c>
      <c r="E123" s="1">
        <f t="shared" si="9"/>
        <v>125000</v>
      </c>
      <c r="F123" s="1">
        <f t="shared" si="10"/>
        <v>50000</v>
      </c>
      <c r="G123" s="1">
        <f t="shared" si="11"/>
        <v>50000</v>
      </c>
      <c r="M123" s="2">
        <f t="shared" si="12"/>
        <v>180000</v>
      </c>
      <c r="N123" s="2">
        <f t="shared" si="13"/>
        <v>4.5</v>
      </c>
      <c r="O123" s="2">
        <f t="shared" si="14"/>
        <v>1.8</v>
      </c>
      <c r="P123" s="2">
        <f t="shared" si="15"/>
        <v>1.8</v>
      </c>
    </row>
    <row r="124" spans="1:16">
      <c r="A124" s="1">
        <v>122</v>
      </c>
      <c r="B124" s="1">
        <v>5</v>
      </c>
      <c r="C124" s="1">
        <v>2</v>
      </c>
      <c r="D124" s="1">
        <f t="shared" si="8"/>
        <v>50</v>
      </c>
      <c r="E124" s="1">
        <f t="shared" si="9"/>
        <v>125000</v>
      </c>
      <c r="F124" s="1">
        <f t="shared" si="10"/>
        <v>50000</v>
      </c>
      <c r="G124" s="1">
        <f t="shared" si="11"/>
        <v>50000</v>
      </c>
      <c r="M124" s="2">
        <f t="shared" si="12"/>
        <v>180000</v>
      </c>
      <c r="N124" s="2">
        <f t="shared" si="13"/>
        <v>4.5</v>
      </c>
      <c r="O124" s="2">
        <f t="shared" si="14"/>
        <v>1.8</v>
      </c>
      <c r="P124" s="2">
        <f t="shared" si="15"/>
        <v>1.8</v>
      </c>
    </row>
    <row r="125" spans="1:16">
      <c r="A125" s="1">
        <v>123</v>
      </c>
      <c r="B125" s="1">
        <v>5</v>
      </c>
      <c r="C125" s="1">
        <v>3</v>
      </c>
      <c r="D125" s="1">
        <f t="shared" si="8"/>
        <v>50</v>
      </c>
      <c r="E125" s="1">
        <f t="shared" si="9"/>
        <v>125000</v>
      </c>
      <c r="F125" s="1">
        <f t="shared" si="10"/>
        <v>50000</v>
      </c>
      <c r="G125" s="1">
        <f t="shared" si="11"/>
        <v>50000</v>
      </c>
      <c r="M125" s="2">
        <f t="shared" si="12"/>
        <v>180000</v>
      </c>
      <c r="N125" s="2">
        <f t="shared" si="13"/>
        <v>4.5</v>
      </c>
      <c r="O125" s="2">
        <f t="shared" si="14"/>
        <v>1.8</v>
      </c>
      <c r="P125" s="2">
        <f t="shared" si="15"/>
        <v>1.8</v>
      </c>
    </row>
    <row r="126" spans="1:16">
      <c r="A126" s="1">
        <v>124</v>
      </c>
      <c r="B126" s="1">
        <v>5</v>
      </c>
      <c r="C126" s="1">
        <v>4</v>
      </c>
      <c r="D126" s="1">
        <f t="shared" si="8"/>
        <v>50</v>
      </c>
      <c r="E126" s="1">
        <f t="shared" si="9"/>
        <v>125000</v>
      </c>
      <c r="F126" s="1">
        <f t="shared" si="10"/>
        <v>50000</v>
      </c>
      <c r="G126" s="1">
        <f t="shared" si="11"/>
        <v>50000</v>
      </c>
      <c r="M126" s="2">
        <f t="shared" si="12"/>
        <v>180000</v>
      </c>
      <c r="N126" s="2">
        <f t="shared" si="13"/>
        <v>4.5</v>
      </c>
      <c r="O126" s="2">
        <f t="shared" si="14"/>
        <v>1.8</v>
      </c>
      <c r="P126" s="2">
        <f t="shared" si="15"/>
        <v>1.8</v>
      </c>
    </row>
    <row r="127" spans="1:16">
      <c r="A127" s="1">
        <v>125</v>
      </c>
      <c r="B127" s="1">
        <v>5</v>
      </c>
      <c r="C127" s="1">
        <v>5</v>
      </c>
      <c r="D127" s="1">
        <f t="shared" si="8"/>
        <v>50</v>
      </c>
      <c r="E127" s="1">
        <f t="shared" si="9"/>
        <v>125000</v>
      </c>
      <c r="F127" s="1">
        <f t="shared" si="10"/>
        <v>50000</v>
      </c>
      <c r="G127" s="1">
        <f t="shared" si="11"/>
        <v>50000</v>
      </c>
      <c r="M127" s="2">
        <f t="shared" si="12"/>
        <v>180000</v>
      </c>
      <c r="N127" s="2">
        <f t="shared" si="13"/>
        <v>4.5</v>
      </c>
      <c r="O127" s="2">
        <f t="shared" si="14"/>
        <v>1.8</v>
      </c>
      <c r="P127" s="2">
        <f t="shared" si="15"/>
        <v>1.8</v>
      </c>
    </row>
    <row r="128" spans="1:16">
      <c r="A128" s="1">
        <v>126</v>
      </c>
      <c r="B128" s="1">
        <v>5</v>
      </c>
      <c r="C128" s="1">
        <v>6</v>
      </c>
      <c r="D128" s="1">
        <f t="shared" si="8"/>
        <v>52</v>
      </c>
      <c r="E128" s="1">
        <f t="shared" si="9"/>
        <v>130000</v>
      </c>
      <c r="F128" s="1">
        <f t="shared" si="10"/>
        <v>52000</v>
      </c>
      <c r="G128" s="1">
        <f t="shared" si="11"/>
        <v>52000</v>
      </c>
      <c r="M128" s="2">
        <f t="shared" si="12"/>
        <v>187200</v>
      </c>
      <c r="N128" s="2">
        <f t="shared" si="13"/>
        <v>4.68</v>
      </c>
      <c r="O128" s="2">
        <f t="shared" si="14"/>
        <v>1.872</v>
      </c>
      <c r="P128" s="2">
        <f t="shared" si="15"/>
        <v>1.872</v>
      </c>
    </row>
    <row r="129" spans="1:16">
      <c r="A129" s="1">
        <v>127</v>
      </c>
      <c r="B129" s="1">
        <v>5</v>
      </c>
      <c r="C129" s="1">
        <v>7</v>
      </c>
      <c r="D129" s="1">
        <f t="shared" si="8"/>
        <v>52</v>
      </c>
      <c r="E129" s="1">
        <f t="shared" si="9"/>
        <v>130000</v>
      </c>
      <c r="F129" s="1">
        <f t="shared" si="10"/>
        <v>52000</v>
      </c>
      <c r="G129" s="1">
        <f t="shared" si="11"/>
        <v>52000</v>
      </c>
      <c r="M129" s="2">
        <f t="shared" si="12"/>
        <v>187200</v>
      </c>
      <c r="N129" s="2">
        <f t="shared" si="13"/>
        <v>4.68</v>
      </c>
      <c r="O129" s="2">
        <f t="shared" si="14"/>
        <v>1.872</v>
      </c>
      <c r="P129" s="2">
        <f t="shared" si="15"/>
        <v>1.872</v>
      </c>
    </row>
    <row r="130" spans="1:16">
      <c r="A130" s="1">
        <v>128</v>
      </c>
      <c r="B130" s="1">
        <v>5</v>
      </c>
      <c r="C130" s="1">
        <v>8</v>
      </c>
      <c r="D130" s="1">
        <f t="shared" si="8"/>
        <v>52</v>
      </c>
      <c r="E130" s="1">
        <f t="shared" si="9"/>
        <v>130000</v>
      </c>
      <c r="F130" s="1">
        <f t="shared" si="10"/>
        <v>52000</v>
      </c>
      <c r="G130" s="1">
        <f t="shared" si="11"/>
        <v>52000</v>
      </c>
      <c r="M130" s="2">
        <f t="shared" si="12"/>
        <v>187200</v>
      </c>
      <c r="N130" s="2">
        <f t="shared" si="13"/>
        <v>4.68</v>
      </c>
      <c r="O130" s="2">
        <f t="shared" si="14"/>
        <v>1.872</v>
      </c>
      <c r="P130" s="2">
        <f t="shared" si="15"/>
        <v>1.872</v>
      </c>
    </row>
    <row r="131" spans="1:16">
      <c r="A131" s="1">
        <v>129</v>
      </c>
      <c r="B131" s="1">
        <v>5</v>
      </c>
      <c r="C131" s="1">
        <v>9</v>
      </c>
      <c r="D131" s="1">
        <f t="shared" si="8"/>
        <v>52</v>
      </c>
      <c r="E131" s="1">
        <f t="shared" si="9"/>
        <v>130000</v>
      </c>
      <c r="F131" s="1">
        <f t="shared" si="10"/>
        <v>52000</v>
      </c>
      <c r="G131" s="1">
        <f t="shared" si="11"/>
        <v>52000</v>
      </c>
      <c r="M131" s="2">
        <f t="shared" si="12"/>
        <v>187200</v>
      </c>
      <c r="N131" s="2">
        <f t="shared" si="13"/>
        <v>4.68</v>
      </c>
      <c r="O131" s="2">
        <f t="shared" si="14"/>
        <v>1.872</v>
      </c>
      <c r="P131" s="2">
        <f t="shared" si="15"/>
        <v>1.872</v>
      </c>
    </row>
    <row r="132" spans="1:16">
      <c r="A132" s="1">
        <v>130</v>
      </c>
      <c r="B132" s="1">
        <v>5</v>
      </c>
      <c r="C132" s="1">
        <v>10</v>
      </c>
      <c r="D132" s="1">
        <f t="shared" ref="D132:D195" si="16">ROUNDUP(A132/5,0)*2</f>
        <v>52</v>
      </c>
      <c r="E132" s="1">
        <f t="shared" ref="E132:E195" si="17">ROUNDUP(A132/5,0)*5000</f>
        <v>130000</v>
      </c>
      <c r="F132" s="1">
        <f t="shared" ref="F132:F195" si="18">ROUNDUP(A132/5,0)*2000</f>
        <v>52000</v>
      </c>
      <c r="G132" s="1">
        <f t="shared" ref="G132:G195" si="19">ROUNDUP(A132/5,0)*2000</f>
        <v>52000</v>
      </c>
      <c r="M132" s="2">
        <f t="shared" ref="M132:M195" si="20">D132*60*60</f>
        <v>187200</v>
      </c>
      <c r="N132" s="2">
        <f t="shared" ref="N132:N195" si="21">E132/100000000*60*60</f>
        <v>4.68</v>
      </c>
      <c r="O132" s="2">
        <f t="shared" ref="O132:O195" si="22">F132/100000000*60*60</f>
        <v>1.872</v>
      </c>
      <c r="P132" s="2">
        <f t="shared" ref="P132:P195" si="23">G132/100000000*60*60</f>
        <v>1.872</v>
      </c>
    </row>
    <row r="133" spans="1:16">
      <c r="A133" s="1">
        <v>131</v>
      </c>
      <c r="B133" s="1">
        <v>5</v>
      </c>
      <c r="C133" s="1">
        <v>11</v>
      </c>
      <c r="D133" s="1">
        <f t="shared" si="16"/>
        <v>54</v>
      </c>
      <c r="E133" s="1">
        <f t="shared" si="17"/>
        <v>135000</v>
      </c>
      <c r="F133" s="1">
        <f t="shared" si="18"/>
        <v>54000</v>
      </c>
      <c r="G133" s="1">
        <f t="shared" si="19"/>
        <v>54000</v>
      </c>
      <c r="M133" s="2">
        <f t="shared" si="20"/>
        <v>194400</v>
      </c>
      <c r="N133" s="2">
        <f t="shared" si="21"/>
        <v>4.86</v>
      </c>
      <c r="O133" s="2">
        <f t="shared" si="22"/>
        <v>1.944</v>
      </c>
      <c r="P133" s="2">
        <f t="shared" si="23"/>
        <v>1.944</v>
      </c>
    </row>
    <row r="134" spans="1:16">
      <c r="A134" s="1">
        <v>132</v>
      </c>
      <c r="B134" s="1">
        <v>5</v>
      </c>
      <c r="C134" s="1">
        <v>12</v>
      </c>
      <c r="D134" s="1">
        <f t="shared" si="16"/>
        <v>54</v>
      </c>
      <c r="E134" s="1">
        <f t="shared" si="17"/>
        <v>135000</v>
      </c>
      <c r="F134" s="1">
        <f t="shared" si="18"/>
        <v>54000</v>
      </c>
      <c r="G134" s="1">
        <f t="shared" si="19"/>
        <v>54000</v>
      </c>
      <c r="M134" s="2">
        <f t="shared" si="20"/>
        <v>194400</v>
      </c>
      <c r="N134" s="2">
        <f t="shared" si="21"/>
        <v>4.86</v>
      </c>
      <c r="O134" s="2">
        <f t="shared" si="22"/>
        <v>1.944</v>
      </c>
      <c r="P134" s="2">
        <f t="shared" si="23"/>
        <v>1.944</v>
      </c>
    </row>
    <row r="135" spans="1:16">
      <c r="A135" s="1">
        <v>133</v>
      </c>
      <c r="B135" s="1">
        <v>5</v>
      </c>
      <c r="C135" s="1">
        <v>13</v>
      </c>
      <c r="D135" s="1">
        <f t="shared" si="16"/>
        <v>54</v>
      </c>
      <c r="E135" s="1">
        <f t="shared" si="17"/>
        <v>135000</v>
      </c>
      <c r="F135" s="1">
        <f t="shared" si="18"/>
        <v>54000</v>
      </c>
      <c r="G135" s="1">
        <f t="shared" si="19"/>
        <v>54000</v>
      </c>
      <c r="M135" s="2">
        <f t="shared" si="20"/>
        <v>194400</v>
      </c>
      <c r="N135" s="2">
        <f t="shared" si="21"/>
        <v>4.86</v>
      </c>
      <c r="O135" s="2">
        <f t="shared" si="22"/>
        <v>1.944</v>
      </c>
      <c r="P135" s="2">
        <f t="shared" si="23"/>
        <v>1.944</v>
      </c>
    </row>
    <row r="136" spans="1:16">
      <c r="A136" s="1">
        <v>134</v>
      </c>
      <c r="B136" s="1">
        <v>5</v>
      </c>
      <c r="C136" s="1">
        <v>14</v>
      </c>
      <c r="D136" s="1">
        <f t="shared" si="16"/>
        <v>54</v>
      </c>
      <c r="E136" s="1">
        <f t="shared" si="17"/>
        <v>135000</v>
      </c>
      <c r="F136" s="1">
        <f t="shared" si="18"/>
        <v>54000</v>
      </c>
      <c r="G136" s="1">
        <f t="shared" si="19"/>
        <v>54000</v>
      </c>
      <c r="M136" s="2">
        <f t="shared" si="20"/>
        <v>194400</v>
      </c>
      <c r="N136" s="2">
        <f t="shared" si="21"/>
        <v>4.86</v>
      </c>
      <c r="O136" s="2">
        <f t="shared" si="22"/>
        <v>1.944</v>
      </c>
      <c r="P136" s="2">
        <f t="shared" si="23"/>
        <v>1.944</v>
      </c>
    </row>
    <row r="137" spans="1:16">
      <c r="A137" s="1">
        <v>135</v>
      </c>
      <c r="B137" s="1">
        <v>5</v>
      </c>
      <c r="C137" s="1">
        <v>15</v>
      </c>
      <c r="D137" s="1">
        <f t="shared" si="16"/>
        <v>54</v>
      </c>
      <c r="E137" s="1">
        <f t="shared" si="17"/>
        <v>135000</v>
      </c>
      <c r="F137" s="1">
        <f t="shared" si="18"/>
        <v>54000</v>
      </c>
      <c r="G137" s="1">
        <f t="shared" si="19"/>
        <v>54000</v>
      </c>
      <c r="M137" s="2">
        <f t="shared" si="20"/>
        <v>194400</v>
      </c>
      <c r="N137" s="2">
        <f t="shared" si="21"/>
        <v>4.86</v>
      </c>
      <c r="O137" s="2">
        <f t="shared" si="22"/>
        <v>1.944</v>
      </c>
      <c r="P137" s="2">
        <f t="shared" si="23"/>
        <v>1.944</v>
      </c>
    </row>
    <row r="138" spans="1:16">
      <c r="A138" s="1">
        <v>136</v>
      </c>
      <c r="B138" s="1">
        <v>5</v>
      </c>
      <c r="C138" s="1">
        <v>16</v>
      </c>
      <c r="D138" s="1">
        <f t="shared" si="16"/>
        <v>56</v>
      </c>
      <c r="E138" s="1">
        <f t="shared" si="17"/>
        <v>140000</v>
      </c>
      <c r="F138" s="1">
        <f t="shared" si="18"/>
        <v>56000</v>
      </c>
      <c r="G138" s="1">
        <f t="shared" si="19"/>
        <v>56000</v>
      </c>
      <c r="M138" s="2">
        <f t="shared" si="20"/>
        <v>201600</v>
      </c>
      <c r="N138" s="2">
        <f t="shared" si="21"/>
        <v>5.04</v>
      </c>
      <c r="O138" s="2">
        <f t="shared" si="22"/>
        <v>2.016</v>
      </c>
      <c r="P138" s="2">
        <f t="shared" si="23"/>
        <v>2.016</v>
      </c>
    </row>
    <row r="139" spans="1:16">
      <c r="A139" s="1">
        <v>137</v>
      </c>
      <c r="B139" s="1">
        <v>5</v>
      </c>
      <c r="C139" s="1">
        <v>17</v>
      </c>
      <c r="D139" s="1">
        <f t="shared" si="16"/>
        <v>56</v>
      </c>
      <c r="E139" s="1">
        <f t="shared" si="17"/>
        <v>140000</v>
      </c>
      <c r="F139" s="1">
        <f t="shared" si="18"/>
        <v>56000</v>
      </c>
      <c r="G139" s="1">
        <f t="shared" si="19"/>
        <v>56000</v>
      </c>
      <c r="M139" s="2">
        <f t="shared" si="20"/>
        <v>201600</v>
      </c>
      <c r="N139" s="2">
        <f t="shared" si="21"/>
        <v>5.04</v>
      </c>
      <c r="O139" s="2">
        <f t="shared" si="22"/>
        <v>2.016</v>
      </c>
      <c r="P139" s="2">
        <f t="shared" si="23"/>
        <v>2.016</v>
      </c>
    </row>
    <row r="140" spans="1:16">
      <c r="A140" s="1">
        <v>138</v>
      </c>
      <c r="B140" s="1">
        <v>5</v>
      </c>
      <c r="C140" s="1">
        <v>18</v>
      </c>
      <c r="D140" s="1">
        <f t="shared" si="16"/>
        <v>56</v>
      </c>
      <c r="E140" s="1">
        <f t="shared" si="17"/>
        <v>140000</v>
      </c>
      <c r="F140" s="1">
        <f t="shared" si="18"/>
        <v>56000</v>
      </c>
      <c r="G140" s="1">
        <f t="shared" si="19"/>
        <v>56000</v>
      </c>
      <c r="M140" s="2">
        <f t="shared" si="20"/>
        <v>201600</v>
      </c>
      <c r="N140" s="2">
        <f t="shared" si="21"/>
        <v>5.04</v>
      </c>
      <c r="O140" s="2">
        <f t="shared" si="22"/>
        <v>2.016</v>
      </c>
      <c r="P140" s="2">
        <f t="shared" si="23"/>
        <v>2.016</v>
      </c>
    </row>
    <row r="141" spans="1:16">
      <c r="A141" s="1">
        <v>139</v>
      </c>
      <c r="B141" s="1">
        <v>5</v>
      </c>
      <c r="C141" s="1">
        <v>19</v>
      </c>
      <c r="D141" s="1">
        <f t="shared" si="16"/>
        <v>56</v>
      </c>
      <c r="E141" s="1">
        <f t="shared" si="17"/>
        <v>140000</v>
      </c>
      <c r="F141" s="1">
        <f t="shared" si="18"/>
        <v>56000</v>
      </c>
      <c r="G141" s="1">
        <f t="shared" si="19"/>
        <v>56000</v>
      </c>
      <c r="M141" s="2">
        <f t="shared" si="20"/>
        <v>201600</v>
      </c>
      <c r="N141" s="2">
        <f t="shared" si="21"/>
        <v>5.04</v>
      </c>
      <c r="O141" s="2">
        <f t="shared" si="22"/>
        <v>2.016</v>
      </c>
      <c r="P141" s="2">
        <f t="shared" si="23"/>
        <v>2.016</v>
      </c>
    </row>
    <row r="142" spans="1:16">
      <c r="A142" s="1">
        <v>140</v>
      </c>
      <c r="B142" s="1">
        <v>5</v>
      </c>
      <c r="C142" s="1">
        <v>20</v>
      </c>
      <c r="D142" s="1">
        <f t="shared" si="16"/>
        <v>56</v>
      </c>
      <c r="E142" s="1">
        <f t="shared" si="17"/>
        <v>140000</v>
      </c>
      <c r="F142" s="1">
        <f t="shared" si="18"/>
        <v>56000</v>
      </c>
      <c r="G142" s="1">
        <f t="shared" si="19"/>
        <v>56000</v>
      </c>
      <c r="M142" s="2">
        <f t="shared" si="20"/>
        <v>201600</v>
      </c>
      <c r="N142" s="2">
        <f t="shared" si="21"/>
        <v>5.04</v>
      </c>
      <c r="O142" s="2">
        <f t="shared" si="22"/>
        <v>2.016</v>
      </c>
      <c r="P142" s="2">
        <f t="shared" si="23"/>
        <v>2.016</v>
      </c>
    </row>
    <row r="143" spans="1:16">
      <c r="A143" s="1">
        <v>141</v>
      </c>
      <c r="B143" s="1">
        <v>5</v>
      </c>
      <c r="C143" s="1">
        <v>21</v>
      </c>
      <c r="D143" s="1">
        <f t="shared" si="16"/>
        <v>58</v>
      </c>
      <c r="E143" s="1">
        <f t="shared" si="17"/>
        <v>145000</v>
      </c>
      <c r="F143" s="1">
        <f t="shared" si="18"/>
        <v>58000</v>
      </c>
      <c r="G143" s="1">
        <f t="shared" si="19"/>
        <v>58000</v>
      </c>
      <c r="M143" s="2">
        <f t="shared" si="20"/>
        <v>208800</v>
      </c>
      <c r="N143" s="2">
        <f t="shared" si="21"/>
        <v>5.22</v>
      </c>
      <c r="O143" s="2">
        <f t="shared" si="22"/>
        <v>2.088</v>
      </c>
      <c r="P143" s="2">
        <f t="shared" si="23"/>
        <v>2.088</v>
      </c>
    </row>
    <row r="144" spans="1:16">
      <c r="A144" s="1">
        <v>142</v>
      </c>
      <c r="B144" s="1">
        <v>5</v>
      </c>
      <c r="C144" s="1">
        <v>22</v>
      </c>
      <c r="D144" s="1">
        <f t="shared" si="16"/>
        <v>58</v>
      </c>
      <c r="E144" s="1">
        <f t="shared" si="17"/>
        <v>145000</v>
      </c>
      <c r="F144" s="1">
        <f t="shared" si="18"/>
        <v>58000</v>
      </c>
      <c r="G144" s="1">
        <f t="shared" si="19"/>
        <v>58000</v>
      </c>
      <c r="M144" s="2">
        <f t="shared" si="20"/>
        <v>208800</v>
      </c>
      <c r="N144" s="2">
        <f t="shared" si="21"/>
        <v>5.22</v>
      </c>
      <c r="O144" s="2">
        <f t="shared" si="22"/>
        <v>2.088</v>
      </c>
      <c r="P144" s="2">
        <f t="shared" si="23"/>
        <v>2.088</v>
      </c>
    </row>
    <row r="145" spans="1:16">
      <c r="A145" s="1">
        <v>143</v>
      </c>
      <c r="B145" s="1">
        <v>5</v>
      </c>
      <c r="C145" s="1">
        <v>23</v>
      </c>
      <c r="D145" s="1">
        <f t="shared" si="16"/>
        <v>58</v>
      </c>
      <c r="E145" s="1">
        <f t="shared" si="17"/>
        <v>145000</v>
      </c>
      <c r="F145" s="1">
        <f t="shared" si="18"/>
        <v>58000</v>
      </c>
      <c r="G145" s="1">
        <f t="shared" si="19"/>
        <v>58000</v>
      </c>
      <c r="M145" s="2">
        <f t="shared" si="20"/>
        <v>208800</v>
      </c>
      <c r="N145" s="2">
        <f t="shared" si="21"/>
        <v>5.22</v>
      </c>
      <c r="O145" s="2">
        <f t="shared" si="22"/>
        <v>2.088</v>
      </c>
      <c r="P145" s="2">
        <f t="shared" si="23"/>
        <v>2.088</v>
      </c>
    </row>
    <row r="146" spans="1:16">
      <c r="A146" s="1">
        <v>144</v>
      </c>
      <c r="B146" s="1">
        <v>5</v>
      </c>
      <c r="C146" s="1">
        <v>24</v>
      </c>
      <c r="D146" s="1">
        <f t="shared" si="16"/>
        <v>58</v>
      </c>
      <c r="E146" s="1">
        <f t="shared" si="17"/>
        <v>145000</v>
      </c>
      <c r="F146" s="1">
        <f t="shared" si="18"/>
        <v>58000</v>
      </c>
      <c r="G146" s="1">
        <f t="shared" si="19"/>
        <v>58000</v>
      </c>
      <c r="M146" s="2">
        <f t="shared" si="20"/>
        <v>208800</v>
      </c>
      <c r="N146" s="2">
        <f t="shared" si="21"/>
        <v>5.22</v>
      </c>
      <c r="O146" s="2">
        <f t="shared" si="22"/>
        <v>2.088</v>
      </c>
      <c r="P146" s="2">
        <f t="shared" si="23"/>
        <v>2.088</v>
      </c>
    </row>
    <row r="147" spans="1:16">
      <c r="A147" s="1">
        <v>145</v>
      </c>
      <c r="B147" s="1">
        <v>5</v>
      </c>
      <c r="C147" s="1">
        <v>25</v>
      </c>
      <c r="D147" s="1">
        <f t="shared" si="16"/>
        <v>58</v>
      </c>
      <c r="E147" s="1">
        <f t="shared" si="17"/>
        <v>145000</v>
      </c>
      <c r="F147" s="1">
        <f t="shared" si="18"/>
        <v>58000</v>
      </c>
      <c r="G147" s="1">
        <f t="shared" si="19"/>
        <v>58000</v>
      </c>
      <c r="M147" s="2">
        <f t="shared" si="20"/>
        <v>208800</v>
      </c>
      <c r="N147" s="2">
        <f t="shared" si="21"/>
        <v>5.22</v>
      </c>
      <c r="O147" s="2">
        <f t="shared" si="22"/>
        <v>2.088</v>
      </c>
      <c r="P147" s="2">
        <f t="shared" si="23"/>
        <v>2.088</v>
      </c>
    </row>
    <row r="148" spans="1:16">
      <c r="A148" s="1">
        <v>146</v>
      </c>
      <c r="B148" s="1">
        <v>5</v>
      </c>
      <c r="C148" s="1">
        <v>26</v>
      </c>
      <c r="D148" s="1">
        <f t="shared" si="16"/>
        <v>60</v>
      </c>
      <c r="E148" s="1">
        <f t="shared" si="17"/>
        <v>150000</v>
      </c>
      <c r="F148" s="1">
        <f t="shared" si="18"/>
        <v>60000</v>
      </c>
      <c r="G148" s="1">
        <f t="shared" si="19"/>
        <v>60000</v>
      </c>
      <c r="M148" s="2">
        <f t="shared" si="20"/>
        <v>216000</v>
      </c>
      <c r="N148" s="2">
        <f t="shared" si="21"/>
        <v>5.4</v>
      </c>
      <c r="O148" s="2">
        <f t="shared" si="22"/>
        <v>2.16</v>
      </c>
      <c r="P148" s="2">
        <f t="shared" si="23"/>
        <v>2.16</v>
      </c>
    </row>
    <row r="149" spans="1:16">
      <c r="A149" s="1">
        <v>147</v>
      </c>
      <c r="B149" s="1">
        <v>5</v>
      </c>
      <c r="C149" s="1">
        <v>27</v>
      </c>
      <c r="D149" s="1">
        <f t="shared" si="16"/>
        <v>60</v>
      </c>
      <c r="E149" s="1">
        <f t="shared" si="17"/>
        <v>150000</v>
      </c>
      <c r="F149" s="1">
        <f t="shared" si="18"/>
        <v>60000</v>
      </c>
      <c r="G149" s="1">
        <f t="shared" si="19"/>
        <v>60000</v>
      </c>
      <c r="M149" s="2">
        <f t="shared" si="20"/>
        <v>216000</v>
      </c>
      <c r="N149" s="2">
        <f t="shared" si="21"/>
        <v>5.4</v>
      </c>
      <c r="O149" s="2">
        <f t="shared" si="22"/>
        <v>2.16</v>
      </c>
      <c r="P149" s="2">
        <f t="shared" si="23"/>
        <v>2.16</v>
      </c>
    </row>
    <row r="150" spans="1:16">
      <c r="A150" s="1">
        <v>148</v>
      </c>
      <c r="B150" s="1">
        <v>5</v>
      </c>
      <c r="C150" s="1">
        <v>28</v>
      </c>
      <c r="D150" s="1">
        <f t="shared" si="16"/>
        <v>60</v>
      </c>
      <c r="E150" s="1">
        <f t="shared" si="17"/>
        <v>150000</v>
      </c>
      <c r="F150" s="1">
        <f t="shared" si="18"/>
        <v>60000</v>
      </c>
      <c r="G150" s="1">
        <f t="shared" si="19"/>
        <v>60000</v>
      </c>
      <c r="M150" s="2">
        <f t="shared" si="20"/>
        <v>216000</v>
      </c>
      <c r="N150" s="2">
        <f t="shared" si="21"/>
        <v>5.4</v>
      </c>
      <c r="O150" s="2">
        <f t="shared" si="22"/>
        <v>2.16</v>
      </c>
      <c r="P150" s="2">
        <f t="shared" si="23"/>
        <v>2.16</v>
      </c>
    </row>
    <row r="151" spans="1:16">
      <c r="A151" s="1">
        <v>149</v>
      </c>
      <c r="B151" s="1">
        <v>5</v>
      </c>
      <c r="C151" s="1">
        <v>29</v>
      </c>
      <c r="D151" s="1">
        <f t="shared" si="16"/>
        <v>60</v>
      </c>
      <c r="E151" s="1">
        <f t="shared" si="17"/>
        <v>150000</v>
      </c>
      <c r="F151" s="1">
        <f t="shared" si="18"/>
        <v>60000</v>
      </c>
      <c r="G151" s="1">
        <f t="shared" si="19"/>
        <v>60000</v>
      </c>
      <c r="M151" s="2">
        <f t="shared" si="20"/>
        <v>216000</v>
      </c>
      <c r="N151" s="2">
        <f t="shared" si="21"/>
        <v>5.4</v>
      </c>
      <c r="O151" s="2">
        <f t="shared" si="22"/>
        <v>2.16</v>
      </c>
      <c r="P151" s="2">
        <f t="shared" si="23"/>
        <v>2.16</v>
      </c>
    </row>
    <row r="152" spans="1:16">
      <c r="A152" s="1">
        <v>150</v>
      </c>
      <c r="B152" s="1">
        <v>5</v>
      </c>
      <c r="C152" s="1">
        <v>30</v>
      </c>
      <c r="D152" s="1">
        <f t="shared" si="16"/>
        <v>60</v>
      </c>
      <c r="E152" s="1">
        <f t="shared" si="17"/>
        <v>150000</v>
      </c>
      <c r="F152" s="1">
        <f t="shared" si="18"/>
        <v>60000</v>
      </c>
      <c r="G152" s="1">
        <f t="shared" si="19"/>
        <v>60000</v>
      </c>
      <c r="M152" s="2">
        <f t="shared" si="20"/>
        <v>216000</v>
      </c>
      <c r="N152" s="2">
        <f t="shared" si="21"/>
        <v>5.4</v>
      </c>
      <c r="O152" s="2">
        <f t="shared" si="22"/>
        <v>2.16</v>
      </c>
      <c r="P152" s="2">
        <f t="shared" si="23"/>
        <v>2.16</v>
      </c>
    </row>
    <row r="153" spans="1:16">
      <c r="A153" s="1">
        <v>151</v>
      </c>
      <c r="B153" s="1">
        <v>6</v>
      </c>
      <c r="C153" s="1">
        <v>1</v>
      </c>
      <c r="D153" s="1">
        <f t="shared" si="16"/>
        <v>62</v>
      </c>
      <c r="E153" s="1">
        <f t="shared" si="17"/>
        <v>155000</v>
      </c>
      <c r="F153" s="1">
        <f t="shared" si="18"/>
        <v>62000</v>
      </c>
      <c r="G153" s="1">
        <f t="shared" si="19"/>
        <v>62000</v>
      </c>
      <c r="M153" s="2">
        <f t="shared" si="20"/>
        <v>223200</v>
      </c>
      <c r="N153" s="2">
        <f t="shared" si="21"/>
        <v>5.58</v>
      </c>
      <c r="O153" s="2">
        <f t="shared" si="22"/>
        <v>2.232</v>
      </c>
      <c r="P153" s="2">
        <f t="shared" si="23"/>
        <v>2.232</v>
      </c>
    </row>
    <row r="154" spans="1:16">
      <c r="A154" s="1">
        <v>152</v>
      </c>
      <c r="B154" s="1">
        <v>6</v>
      </c>
      <c r="C154" s="1">
        <v>2</v>
      </c>
      <c r="D154" s="1">
        <f t="shared" si="16"/>
        <v>62</v>
      </c>
      <c r="E154" s="1">
        <f t="shared" si="17"/>
        <v>155000</v>
      </c>
      <c r="F154" s="1">
        <f t="shared" si="18"/>
        <v>62000</v>
      </c>
      <c r="G154" s="1">
        <f t="shared" si="19"/>
        <v>62000</v>
      </c>
      <c r="M154" s="2">
        <f t="shared" si="20"/>
        <v>223200</v>
      </c>
      <c r="N154" s="2">
        <f t="shared" si="21"/>
        <v>5.58</v>
      </c>
      <c r="O154" s="2">
        <f t="shared" si="22"/>
        <v>2.232</v>
      </c>
      <c r="P154" s="2">
        <f t="shared" si="23"/>
        <v>2.232</v>
      </c>
    </row>
    <row r="155" spans="1:16">
      <c r="A155" s="1">
        <v>153</v>
      </c>
      <c r="B155" s="1">
        <v>6</v>
      </c>
      <c r="C155" s="1">
        <v>3</v>
      </c>
      <c r="D155" s="1">
        <f t="shared" si="16"/>
        <v>62</v>
      </c>
      <c r="E155" s="1">
        <f t="shared" si="17"/>
        <v>155000</v>
      </c>
      <c r="F155" s="1">
        <f t="shared" si="18"/>
        <v>62000</v>
      </c>
      <c r="G155" s="1">
        <f t="shared" si="19"/>
        <v>62000</v>
      </c>
      <c r="M155" s="2">
        <f t="shared" si="20"/>
        <v>223200</v>
      </c>
      <c r="N155" s="2">
        <f t="shared" si="21"/>
        <v>5.58</v>
      </c>
      <c r="O155" s="2">
        <f t="shared" si="22"/>
        <v>2.232</v>
      </c>
      <c r="P155" s="2">
        <f t="shared" si="23"/>
        <v>2.232</v>
      </c>
    </row>
    <row r="156" spans="1:16">
      <c r="A156" s="1">
        <v>154</v>
      </c>
      <c r="B156" s="1">
        <v>6</v>
      </c>
      <c r="C156" s="1">
        <v>4</v>
      </c>
      <c r="D156" s="1">
        <f t="shared" si="16"/>
        <v>62</v>
      </c>
      <c r="E156" s="1">
        <f t="shared" si="17"/>
        <v>155000</v>
      </c>
      <c r="F156" s="1">
        <f t="shared" si="18"/>
        <v>62000</v>
      </c>
      <c r="G156" s="1">
        <f t="shared" si="19"/>
        <v>62000</v>
      </c>
      <c r="M156" s="2">
        <f t="shared" si="20"/>
        <v>223200</v>
      </c>
      <c r="N156" s="2">
        <f t="shared" si="21"/>
        <v>5.58</v>
      </c>
      <c r="O156" s="2">
        <f t="shared" si="22"/>
        <v>2.232</v>
      </c>
      <c r="P156" s="2">
        <f t="shared" si="23"/>
        <v>2.232</v>
      </c>
    </row>
    <row r="157" spans="1:16">
      <c r="A157" s="1">
        <v>155</v>
      </c>
      <c r="B157" s="1">
        <v>6</v>
      </c>
      <c r="C157" s="1">
        <v>5</v>
      </c>
      <c r="D157" s="1">
        <f t="shared" si="16"/>
        <v>62</v>
      </c>
      <c r="E157" s="1">
        <f t="shared" si="17"/>
        <v>155000</v>
      </c>
      <c r="F157" s="1">
        <f t="shared" si="18"/>
        <v>62000</v>
      </c>
      <c r="G157" s="1">
        <f t="shared" si="19"/>
        <v>62000</v>
      </c>
      <c r="M157" s="2">
        <f t="shared" si="20"/>
        <v>223200</v>
      </c>
      <c r="N157" s="2">
        <f t="shared" si="21"/>
        <v>5.58</v>
      </c>
      <c r="O157" s="2">
        <f t="shared" si="22"/>
        <v>2.232</v>
      </c>
      <c r="P157" s="2">
        <f t="shared" si="23"/>
        <v>2.232</v>
      </c>
    </row>
    <row r="158" spans="1:16">
      <c r="A158" s="1">
        <v>156</v>
      </c>
      <c r="B158" s="1">
        <v>6</v>
      </c>
      <c r="C158" s="1">
        <v>6</v>
      </c>
      <c r="D158" s="1">
        <f t="shared" si="16"/>
        <v>64</v>
      </c>
      <c r="E158" s="1">
        <f t="shared" si="17"/>
        <v>160000</v>
      </c>
      <c r="F158" s="1">
        <f t="shared" si="18"/>
        <v>64000</v>
      </c>
      <c r="G158" s="1">
        <f t="shared" si="19"/>
        <v>64000</v>
      </c>
      <c r="M158" s="2">
        <f t="shared" si="20"/>
        <v>230400</v>
      </c>
      <c r="N158" s="2">
        <f t="shared" si="21"/>
        <v>5.76</v>
      </c>
      <c r="O158" s="2">
        <f t="shared" si="22"/>
        <v>2.304</v>
      </c>
      <c r="P158" s="2">
        <f t="shared" si="23"/>
        <v>2.304</v>
      </c>
    </row>
    <row r="159" spans="1:16">
      <c r="A159" s="1">
        <v>157</v>
      </c>
      <c r="B159" s="1">
        <v>6</v>
      </c>
      <c r="C159" s="1">
        <v>7</v>
      </c>
      <c r="D159" s="1">
        <f t="shared" si="16"/>
        <v>64</v>
      </c>
      <c r="E159" s="1">
        <f t="shared" si="17"/>
        <v>160000</v>
      </c>
      <c r="F159" s="1">
        <f t="shared" si="18"/>
        <v>64000</v>
      </c>
      <c r="G159" s="1">
        <f t="shared" si="19"/>
        <v>64000</v>
      </c>
      <c r="M159" s="2">
        <f t="shared" si="20"/>
        <v>230400</v>
      </c>
      <c r="N159" s="2">
        <f t="shared" si="21"/>
        <v>5.76</v>
      </c>
      <c r="O159" s="2">
        <f t="shared" si="22"/>
        <v>2.304</v>
      </c>
      <c r="P159" s="2">
        <f t="shared" si="23"/>
        <v>2.304</v>
      </c>
    </row>
    <row r="160" spans="1:16">
      <c r="A160" s="1">
        <v>158</v>
      </c>
      <c r="B160" s="1">
        <v>6</v>
      </c>
      <c r="C160" s="1">
        <v>8</v>
      </c>
      <c r="D160" s="1">
        <f t="shared" si="16"/>
        <v>64</v>
      </c>
      <c r="E160" s="1">
        <f t="shared" si="17"/>
        <v>160000</v>
      </c>
      <c r="F160" s="1">
        <f t="shared" si="18"/>
        <v>64000</v>
      </c>
      <c r="G160" s="1">
        <f t="shared" si="19"/>
        <v>64000</v>
      </c>
      <c r="M160" s="2">
        <f t="shared" si="20"/>
        <v>230400</v>
      </c>
      <c r="N160" s="2">
        <f t="shared" si="21"/>
        <v>5.76</v>
      </c>
      <c r="O160" s="2">
        <f t="shared" si="22"/>
        <v>2.304</v>
      </c>
      <c r="P160" s="2">
        <f t="shared" si="23"/>
        <v>2.304</v>
      </c>
    </row>
    <row r="161" spans="1:16">
      <c r="A161" s="1">
        <v>159</v>
      </c>
      <c r="B161" s="1">
        <v>6</v>
      </c>
      <c r="C161" s="1">
        <v>9</v>
      </c>
      <c r="D161" s="1">
        <f t="shared" si="16"/>
        <v>64</v>
      </c>
      <c r="E161" s="1">
        <f t="shared" si="17"/>
        <v>160000</v>
      </c>
      <c r="F161" s="1">
        <f t="shared" si="18"/>
        <v>64000</v>
      </c>
      <c r="G161" s="1">
        <f t="shared" si="19"/>
        <v>64000</v>
      </c>
      <c r="M161" s="2">
        <f t="shared" si="20"/>
        <v>230400</v>
      </c>
      <c r="N161" s="2">
        <f t="shared" si="21"/>
        <v>5.76</v>
      </c>
      <c r="O161" s="2">
        <f t="shared" si="22"/>
        <v>2.304</v>
      </c>
      <c r="P161" s="2">
        <f t="shared" si="23"/>
        <v>2.304</v>
      </c>
    </row>
    <row r="162" spans="1:16">
      <c r="A162" s="1">
        <v>160</v>
      </c>
      <c r="B162" s="1">
        <v>6</v>
      </c>
      <c r="C162" s="1">
        <v>10</v>
      </c>
      <c r="D162" s="1">
        <f t="shared" si="16"/>
        <v>64</v>
      </c>
      <c r="E162" s="1">
        <f t="shared" si="17"/>
        <v>160000</v>
      </c>
      <c r="F162" s="1">
        <f t="shared" si="18"/>
        <v>64000</v>
      </c>
      <c r="G162" s="1">
        <f t="shared" si="19"/>
        <v>64000</v>
      </c>
      <c r="M162" s="2">
        <f t="shared" si="20"/>
        <v>230400</v>
      </c>
      <c r="N162" s="2">
        <f t="shared" si="21"/>
        <v>5.76</v>
      </c>
      <c r="O162" s="2">
        <f t="shared" si="22"/>
        <v>2.304</v>
      </c>
      <c r="P162" s="2">
        <f t="shared" si="23"/>
        <v>2.304</v>
      </c>
    </row>
    <row r="163" spans="1:16">
      <c r="A163" s="1">
        <v>161</v>
      </c>
      <c r="B163" s="1">
        <v>6</v>
      </c>
      <c r="C163" s="1">
        <v>11</v>
      </c>
      <c r="D163" s="1">
        <f t="shared" si="16"/>
        <v>66</v>
      </c>
      <c r="E163" s="1">
        <f t="shared" si="17"/>
        <v>165000</v>
      </c>
      <c r="F163" s="1">
        <f t="shared" si="18"/>
        <v>66000</v>
      </c>
      <c r="G163" s="1">
        <f t="shared" si="19"/>
        <v>66000</v>
      </c>
      <c r="M163" s="2">
        <f t="shared" si="20"/>
        <v>237600</v>
      </c>
      <c r="N163" s="2">
        <f t="shared" si="21"/>
        <v>5.94</v>
      </c>
      <c r="O163" s="2">
        <f t="shared" si="22"/>
        <v>2.376</v>
      </c>
      <c r="P163" s="2">
        <f t="shared" si="23"/>
        <v>2.376</v>
      </c>
    </row>
    <row r="164" spans="1:16">
      <c r="A164" s="1">
        <v>162</v>
      </c>
      <c r="B164" s="1">
        <v>6</v>
      </c>
      <c r="C164" s="1">
        <v>12</v>
      </c>
      <c r="D164" s="1">
        <f t="shared" si="16"/>
        <v>66</v>
      </c>
      <c r="E164" s="1">
        <f t="shared" si="17"/>
        <v>165000</v>
      </c>
      <c r="F164" s="1">
        <f t="shared" si="18"/>
        <v>66000</v>
      </c>
      <c r="G164" s="1">
        <f t="shared" si="19"/>
        <v>66000</v>
      </c>
      <c r="M164" s="2">
        <f t="shared" si="20"/>
        <v>237600</v>
      </c>
      <c r="N164" s="2">
        <f t="shared" si="21"/>
        <v>5.94</v>
      </c>
      <c r="O164" s="2">
        <f t="shared" si="22"/>
        <v>2.376</v>
      </c>
      <c r="P164" s="2">
        <f t="shared" si="23"/>
        <v>2.376</v>
      </c>
    </row>
    <row r="165" spans="1:16">
      <c r="A165" s="1">
        <v>163</v>
      </c>
      <c r="B165" s="1">
        <v>6</v>
      </c>
      <c r="C165" s="1">
        <v>13</v>
      </c>
      <c r="D165" s="1">
        <f t="shared" si="16"/>
        <v>66</v>
      </c>
      <c r="E165" s="1">
        <f t="shared" si="17"/>
        <v>165000</v>
      </c>
      <c r="F165" s="1">
        <f t="shared" si="18"/>
        <v>66000</v>
      </c>
      <c r="G165" s="1">
        <f t="shared" si="19"/>
        <v>66000</v>
      </c>
      <c r="M165" s="2">
        <f t="shared" si="20"/>
        <v>237600</v>
      </c>
      <c r="N165" s="2">
        <f t="shared" si="21"/>
        <v>5.94</v>
      </c>
      <c r="O165" s="2">
        <f t="shared" si="22"/>
        <v>2.376</v>
      </c>
      <c r="P165" s="2">
        <f t="shared" si="23"/>
        <v>2.376</v>
      </c>
    </row>
    <row r="166" spans="1:16">
      <c r="A166" s="1">
        <v>164</v>
      </c>
      <c r="B166" s="1">
        <v>6</v>
      </c>
      <c r="C166" s="1">
        <v>14</v>
      </c>
      <c r="D166" s="1">
        <f t="shared" si="16"/>
        <v>66</v>
      </c>
      <c r="E166" s="1">
        <f t="shared" si="17"/>
        <v>165000</v>
      </c>
      <c r="F166" s="1">
        <f t="shared" si="18"/>
        <v>66000</v>
      </c>
      <c r="G166" s="1">
        <f t="shared" si="19"/>
        <v>66000</v>
      </c>
      <c r="M166" s="2">
        <f t="shared" si="20"/>
        <v>237600</v>
      </c>
      <c r="N166" s="2">
        <f t="shared" si="21"/>
        <v>5.94</v>
      </c>
      <c r="O166" s="2">
        <f t="shared" si="22"/>
        <v>2.376</v>
      </c>
      <c r="P166" s="2">
        <f t="shared" si="23"/>
        <v>2.376</v>
      </c>
    </row>
    <row r="167" spans="1:16">
      <c r="A167" s="1">
        <v>165</v>
      </c>
      <c r="B167" s="1">
        <v>6</v>
      </c>
      <c r="C167" s="1">
        <v>15</v>
      </c>
      <c r="D167" s="1">
        <f t="shared" si="16"/>
        <v>66</v>
      </c>
      <c r="E167" s="1">
        <f t="shared" si="17"/>
        <v>165000</v>
      </c>
      <c r="F167" s="1">
        <f t="shared" si="18"/>
        <v>66000</v>
      </c>
      <c r="G167" s="1">
        <f t="shared" si="19"/>
        <v>66000</v>
      </c>
      <c r="M167" s="2">
        <f t="shared" si="20"/>
        <v>237600</v>
      </c>
      <c r="N167" s="2">
        <f t="shared" si="21"/>
        <v>5.94</v>
      </c>
      <c r="O167" s="2">
        <f t="shared" si="22"/>
        <v>2.376</v>
      </c>
      <c r="P167" s="2">
        <f t="shared" si="23"/>
        <v>2.376</v>
      </c>
    </row>
    <row r="168" spans="1:16">
      <c r="A168" s="1">
        <v>166</v>
      </c>
      <c r="B168" s="1">
        <v>6</v>
      </c>
      <c r="C168" s="1">
        <v>16</v>
      </c>
      <c r="D168" s="1">
        <f t="shared" si="16"/>
        <v>68</v>
      </c>
      <c r="E168" s="1">
        <f t="shared" si="17"/>
        <v>170000</v>
      </c>
      <c r="F168" s="1">
        <f t="shared" si="18"/>
        <v>68000</v>
      </c>
      <c r="G168" s="1">
        <f t="shared" si="19"/>
        <v>68000</v>
      </c>
      <c r="M168" s="2">
        <f t="shared" si="20"/>
        <v>244800</v>
      </c>
      <c r="N168" s="2">
        <f t="shared" si="21"/>
        <v>6.12</v>
      </c>
      <c r="O168" s="2">
        <f t="shared" si="22"/>
        <v>2.448</v>
      </c>
      <c r="P168" s="2">
        <f t="shared" si="23"/>
        <v>2.448</v>
      </c>
    </row>
    <row r="169" spans="1:16">
      <c r="A169" s="1">
        <v>167</v>
      </c>
      <c r="B169" s="1">
        <v>6</v>
      </c>
      <c r="C169" s="1">
        <v>17</v>
      </c>
      <c r="D169" s="1">
        <f t="shared" si="16"/>
        <v>68</v>
      </c>
      <c r="E169" s="1">
        <f t="shared" si="17"/>
        <v>170000</v>
      </c>
      <c r="F169" s="1">
        <f t="shared" si="18"/>
        <v>68000</v>
      </c>
      <c r="G169" s="1">
        <f t="shared" si="19"/>
        <v>68000</v>
      </c>
      <c r="M169" s="2">
        <f t="shared" si="20"/>
        <v>244800</v>
      </c>
      <c r="N169" s="2">
        <f t="shared" si="21"/>
        <v>6.12</v>
      </c>
      <c r="O169" s="2">
        <f t="shared" si="22"/>
        <v>2.448</v>
      </c>
      <c r="P169" s="2">
        <f t="shared" si="23"/>
        <v>2.448</v>
      </c>
    </row>
    <row r="170" spans="1:16">
      <c r="A170" s="1">
        <v>168</v>
      </c>
      <c r="B170" s="1">
        <v>6</v>
      </c>
      <c r="C170" s="1">
        <v>18</v>
      </c>
      <c r="D170" s="1">
        <f t="shared" si="16"/>
        <v>68</v>
      </c>
      <c r="E170" s="1">
        <f t="shared" si="17"/>
        <v>170000</v>
      </c>
      <c r="F170" s="1">
        <f t="shared" si="18"/>
        <v>68000</v>
      </c>
      <c r="G170" s="1">
        <f t="shared" si="19"/>
        <v>68000</v>
      </c>
      <c r="M170" s="2">
        <f t="shared" si="20"/>
        <v>244800</v>
      </c>
      <c r="N170" s="2">
        <f t="shared" si="21"/>
        <v>6.12</v>
      </c>
      <c r="O170" s="2">
        <f t="shared" si="22"/>
        <v>2.448</v>
      </c>
      <c r="P170" s="2">
        <f t="shared" si="23"/>
        <v>2.448</v>
      </c>
    </row>
    <row r="171" spans="1:16">
      <c r="A171" s="1">
        <v>169</v>
      </c>
      <c r="B171" s="1">
        <v>6</v>
      </c>
      <c r="C171" s="1">
        <v>19</v>
      </c>
      <c r="D171" s="1">
        <f t="shared" si="16"/>
        <v>68</v>
      </c>
      <c r="E171" s="1">
        <f t="shared" si="17"/>
        <v>170000</v>
      </c>
      <c r="F171" s="1">
        <f t="shared" si="18"/>
        <v>68000</v>
      </c>
      <c r="G171" s="1">
        <f t="shared" si="19"/>
        <v>68000</v>
      </c>
      <c r="M171" s="2">
        <f t="shared" si="20"/>
        <v>244800</v>
      </c>
      <c r="N171" s="2">
        <f t="shared" si="21"/>
        <v>6.12</v>
      </c>
      <c r="O171" s="2">
        <f t="shared" si="22"/>
        <v>2.448</v>
      </c>
      <c r="P171" s="2">
        <f t="shared" si="23"/>
        <v>2.448</v>
      </c>
    </row>
    <row r="172" spans="1:16">
      <c r="A172" s="1">
        <v>170</v>
      </c>
      <c r="B172" s="1">
        <v>6</v>
      </c>
      <c r="C172" s="1">
        <v>20</v>
      </c>
      <c r="D172" s="1">
        <f t="shared" si="16"/>
        <v>68</v>
      </c>
      <c r="E172" s="1">
        <f t="shared" si="17"/>
        <v>170000</v>
      </c>
      <c r="F172" s="1">
        <f t="shared" si="18"/>
        <v>68000</v>
      </c>
      <c r="G172" s="1">
        <f t="shared" si="19"/>
        <v>68000</v>
      </c>
      <c r="M172" s="2">
        <f t="shared" si="20"/>
        <v>244800</v>
      </c>
      <c r="N172" s="2">
        <f t="shared" si="21"/>
        <v>6.12</v>
      </c>
      <c r="O172" s="2">
        <f t="shared" si="22"/>
        <v>2.448</v>
      </c>
      <c r="P172" s="2">
        <f t="shared" si="23"/>
        <v>2.448</v>
      </c>
    </row>
    <row r="173" spans="1:16">
      <c r="A173" s="1">
        <v>171</v>
      </c>
      <c r="B173" s="1">
        <v>6</v>
      </c>
      <c r="C173" s="1">
        <v>21</v>
      </c>
      <c r="D173" s="1">
        <f t="shared" si="16"/>
        <v>70</v>
      </c>
      <c r="E173" s="1">
        <f t="shared" si="17"/>
        <v>175000</v>
      </c>
      <c r="F173" s="1">
        <f t="shared" si="18"/>
        <v>70000</v>
      </c>
      <c r="G173" s="1">
        <f t="shared" si="19"/>
        <v>70000</v>
      </c>
      <c r="M173" s="2">
        <f t="shared" si="20"/>
        <v>252000</v>
      </c>
      <c r="N173" s="2">
        <f t="shared" si="21"/>
        <v>6.3</v>
      </c>
      <c r="O173" s="2">
        <f t="shared" si="22"/>
        <v>2.52</v>
      </c>
      <c r="P173" s="2">
        <f t="shared" si="23"/>
        <v>2.52</v>
      </c>
    </row>
    <row r="174" spans="1:16">
      <c r="A174" s="1">
        <v>172</v>
      </c>
      <c r="B174" s="1">
        <v>6</v>
      </c>
      <c r="C174" s="1">
        <v>22</v>
      </c>
      <c r="D174" s="1">
        <f t="shared" si="16"/>
        <v>70</v>
      </c>
      <c r="E174" s="1">
        <f t="shared" si="17"/>
        <v>175000</v>
      </c>
      <c r="F174" s="1">
        <f t="shared" si="18"/>
        <v>70000</v>
      </c>
      <c r="G174" s="1">
        <f t="shared" si="19"/>
        <v>70000</v>
      </c>
      <c r="M174" s="2">
        <f t="shared" si="20"/>
        <v>252000</v>
      </c>
      <c r="N174" s="2">
        <f t="shared" si="21"/>
        <v>6.3</v>
      </c>
      <c r="O174" s="2">
        <f t="shared" si="22"/>
        <v>2.52</v>
      </c>
      <c r="P174" s="2">
        <f t="shared" si="23"/>
        <v>2.52</v>
      </c>
    </row>
    <row r="175" spans="1:16">
      <c r="A175" s="1">
        <v>173</v>
      </c>
      <c r="B175" s="1">
        <v>6</v>
      </c>
      <c r="C175" s="1">
        <v>23</v>
      </c>
      <c r="D175" s="1">
        <f t="shared" si="16"/>
        <v>70</v>
      </c>
      <c r="E175" s="1">
        <f t="shared" si="17"/>
        <v>175000</v>
      </c>
      <c r="F175" s="1">
        <f t="shared" si="18"/>
        <v>70000</v>
      </c>
      <c r="G175" s="1">
        <f t="shared" si="19"/>
        <v>70000</v>
      </c>
      <c r="M175" s="2">
        <f t="shared" si="20"/>
        <v>252000</v>
      </c>
      <c r="N175" s="2">
        <f t="shared" si="21"/>
        <v>6.3</v>
      </c>
      <c r="O175" s="2">
        <f t="shared" si="22"/>
        <v>2.52</v>
      </c>
      <c r="P175" s="2">
        <f t="shared" si="23"/>
        <v>2.52</v>
      </c>
    </row>
    <row r="176" spans="1:16">
      <c r="A176" s="1">
        <v>174</v>
      </c>
      <c r="B176" s="1">
        <v>6</v>
      </c>
      <c r="C176" s="1">
        <v>24</v>
      </c>
      <c r="D176" s="1">
        <f t="shared" si="16"/>
        <v>70</v>
      </c>
      <c r="E176" s="1">
        <f t="shared" si="17"/>
        <v>175000</v>
      </c>
      <c r="F176" s="1">
        <f t="shared" si="18"/>
        <v>70000</v>
      </c>
      <c r="G176" s="1">
        <f t="shared" si="19"/>
        <v>70000</v>
      </c>
      <c r="M176" s="2">
        <f t="shared" si="20"/>
        <v>252000</v>
      </c>
      <c r="N176" s="2">
        <f t="shared" si="21"/>
        <v>6.3</v>
      </c>
      <c r="O176" s="2">
        <f t="shared" si="22"/>
        <v>2.52</v>
      </c>
      <c r="P176" s="2">
        <f t="shared" si="23"/>
        <v>2.52</v>
      </c>
    </row>
    <row r="177" spans="1:16">
      <c r="A177" s="1">
        <v>175</v>
      </c>
      <c r="B177" s="1">
        <v>6</v>
      </c>
      <c r="C177" s="1">
        <v>25</v>
      </c>
      <c r="D177" s="1">
        <f t="shared" si="16"/>
        <v>70</v>
      </c>
      <c r="E177" s="1">
        <f t="shared" si="17"/>
        <v>175000</v>
      </c>
      <c r="F177" s="1">
        <f t="shared" si="18"/>
        <v>70000</v>
      </c>
      <c r="G177" s="1">
        <f t="shared" si="19"/>
        <v>70000</v>
      </c>
      <c r="M177" s="2">
        <f t="shared" si="20"/>
        <v>252000</v>
      </c>
      <c r="N177" s="2">
        <f t="shared" si="21"/>
        <v>6.3</v>
      </c>
      <c r="O177" s="2">
        <f t="shared" si="22"/>
        <v>2.52</v>
      </c>
      <c r="P177" s="2">
        <f t="shared" si="23"/>
        <v>2.52</v>
      </c>
    </row>
    <row r="178" spans="1:16">
      <c r="A178" s="1">
        <v>176</v>
      </c>
      <c r="B178" s="1">
        <v>6</v>
      </c>
      <c r="C178" s="1">
        <v>26</v>
      </c>
      <c r="D178" s="1">
        <f t="shared" si="16"/>
        <v>72</v>
      </c>
      <c r="E178" s="1">
        <f t="shared" si="17"/>
        <v>180000</v>
      </c>
      <c r="F178" s="1">
        <f t="shared" si="18"/>
        <v>72000</v>
      </c>
      <c r="G178" s="1">
        <f t="shared" si="19"/>
        <v>72000</v>
      </c>
      <c r="M178" s="2">
        <f t="shared" si="20"/>
        <v>259200</v>
      </c>
      <c r="N178" s="2">
        <f t="shared" si="21"/>
        <v>6.48</v>
      </c>
      <c r="O178" s="2">
        <f t="shared" si="22"/>
        <v>2.592</v>
      </c>
      <c r="P178" s="2">
        <f t="shared" si="23"/>
        <v>2.592</v>
      </c>
    </row>
    <row r="179" spans="1:16">
      <c r="A179" s="1">
        <v>177</v>
      </c>
      <c r="B179" s="1">
        <v>6</v>
      </c>
      <c r="C179" s="1">
        <v>27</v>
      </c>
      <c r="D179" s="1">
        <f t="shared" si="16"/>
        <v>72</v>
      </c>
      <c r="E179" s="1">
        <f t="shared" si="17"/>
        <v>180000</v>
      </c>
      <c r="F179" s="1">
        <f t="shared" si="18"/>
        <v>72000</v>
      </c>
      <c r="G179" s="1">
        <f t="shared" si="19"/>
        <v>72000</v>
      </c>
      <c r="M179" s="2">
        <f t="shared" si="20"/>
        <v>259200</v>
      </c>
      <c r="N179" s="2">
        <f t="shared" si="21"/>
        <v>6.48</v>
      </c>
      <c r="O179" s="2">
        <f t="shared" si="22"/>
        <v>2.592</v>
      </c>
      <c r="P179" s="2">
        <f t="shared" si="23"/>
        <v>2.592</v>
      </c>
    </row>
    <row r="180" spans="1:16">
      <c r="A180" s="1">
        <v>178</v>
      </c>
      <c r="B180" s="1">
        <v>6</v>
      </c>
      <c r="C180" s="1">
        <v>28</v>
      </c>
      <c r="D180" s="1">
        <f t="shared" si="16"/>
        <v>72</v>
      </c>
      <c r="E180" s="1">
        <f t="shared" si="17"/>
        <v>180000</v>
      </c>
      <c r="F180" s="1">
        <f t="shared" si="18"/>
        <v>72000</v>
      </c>
      <c r="G180" s="1">
        <f t="shared" si="19"/>
        <v>72000</v>
      </c>
      <c r="M180" s="2">
        <f t="shared" si="20"/>
        <v>259200</v>
      </c>
      <c r="N180" s="2">
        <f t="shared" si="21"/>
        <v>6.48</v>
      </c>
      <c r="O180" s="2">
        <f t="shared" si="22"/>
        <v>2.592</v>
      </c>
      <c r="P180" s="2">
        <f t="shared" si="23"/>
        <v>2.592</v>
      </c>
    </row>
    <row r="181" spans="1:16">
      <c r="A181" s="1">
        <v>179</v>
      </c>
      <c r="B181" s="1">
        <v>6</v>
      </c>
      <c r="C181" s="1">
        <v>29</v>
      </c>
      <c r="D181" s="1">
        <f t="shared" si="16"/>
        <v>72</v>
      </c>
      <c r="E181" s="1">
        <f t="shared" si="17"/>
        <v>180000</v>
      </c>
      <c r="F181" s="1">
        <f t="shared" si="18"/>
        <v>72000</v>
      </c>
      <c r="G181" s="1">
        <f t="shared" si="19"/>
        <v>72000</v>
      </c>
      <c r="M181" s="2">
        <f t="shared" si="20"/>
        <v>259200</v>
      </c>
      <c r="N181" s="2">
        <f t="shared" si="21"/>
        <v>6.48</v>
      </c>
      <c r="O181" s="2">
        <f t="shared" si="22"/>
        <v>2.592</v>
      </c>
      <c r="P181" s="2">
        <f t="shared" si="23"/>
        <v>2.592</v>
      </c>
    </row>
    <row r="182" spans="1:16">
      <c r="A182" s="1">
        <v>180</v>
      </c>
      <c r="B182" s="1">
        <v>6</v>
      </c>
      <c r="C182" s="1">
        <v>30</v>
      </c>
      <c r="D182" s="1">
        <f t="shared" si="16"/>
        <v>72</v>
      </c>
      <c r="E182" s="1">
        <f t="shared" si="17"/>
        <v>180000</v>
      </c>
      <c r="F182" s="1">
        <f t="shared" si="18"/>
        <v>72000</v>
      </c>
      <c r="G182" s="1">
        <f t="shared" si="19"/>
        <v>72000</v>
      </c>
      <c r="M182" s="2">
        <f t="shared" si="20"/>
        <v>259200</v>
      </c>
      <c r="N182" s="2">
        <f t="shared" si="21"/>
        <v>6.48</v>
      </c>
      <c r="O182" s="2">
        <f t="shared" si="22"/>
        <v>2.592</v>
      </c>
      <c r="P182" s="2">
        <f t="shared" si="23"/>
        <v>2.592</v>
      </c>
    </row>
    <row r="183" spans="1:16">
      <c r="A183" s="1">
        <v>181</v>
      </c>
      <c r="B183" s="1">
        <v>7</v>
      </c>
      <c r="C183" s="1">
        <v>1</v>
      </c>
      <c r="D183" s="1">
        <f t="shared" si="16"/>
        <v>74</v>
      </c>
      <c r="E183" s="1">
        <f t="shared" si="17"/>
        <v>185000</v>
      </c>
      <c r="F183" s="1">
        <f t="shared" si="18"/>
        <v>74000</v>
      </c>
      <c r="G183" s="1">
        <f t="shared" si="19"/>
        <v>74000</v>
      </c>
      <c r="M183" s="2">
        <f t="shared" si="20"/>
        <v>266400</v>
      </c>
      <c r="N183" s="2">
        <f t="shared" si="21"/>
        <v>6.66</v>
      </c>
      <c r="O183" s="2">
        <f t="shared" si="22"/>
        <v>2.664</v>
      </c>
      <c r="P183" s="2">
        <f t="shared" si="23"/>
        <v>2.664</v>
      </c>
    </row>
    <row r="184" spans="1:16">
      <c r="A184" s="1">
        <v>182</v>
      </c>
      <c r="B184" s="1">
        <v>7</v>
      </c>
      <c r="C184" s="1">
        <v>2</v>
      </c>
      <c r="D184" s="1">
        <f t="shared" si="16"/>
        <v>74</v>
      </c>
      <c r="E184" s="1">
        <f t="shared" si="17"/>
        <v>185000</v>
      </c>
      <c r="F184" s="1">
        <f t="shared" si="18"/>
        <v>74000</v>
      </c>
      <c r="G184" s="1">
        <f t="shared" si="19"/>
        <v>74000</v>
      </c>
      <c r="M184" s="2">
        <f t="shared" si="20"/>
        <v>266400</v>
      </c>
      <c r="N184" s="2">
        <f t="shared" si="21"/>
        <v>6.66</v>
      </c>
      <c r="O184" s="2">
        <f t="shared" si="22"/>
        <v>2.664</v>
      </c>
      <c r="P184" s="2">
        <f t="shared" si="23"/>
        <v>2.664</v>
      </c>
    </row>
    <row r="185" spans="1:16">
      <c r="A185" s="1">
        <v>183</v>
      </c>
      <c r="B185" s="1">
        <v>7</v>
      </c>
      <c r="C185" s="1">
        <v>3</v>
      </c>
      <c r="D185" s="1">
        <f t="shared" si="16"/>
        <v>74</v>
      </c>
      <c r="E185" s="1">
        <f t="shared" si="17"/>
        <v>185000</v>
      </c>
      <c r="F185" s="1">
        <f t="shared" si="18"/>
        <v>74000</v>
      </c>
      <c r="G185" s="1">
        <f t="shared" si="19"/>
        <v>74000</v>
      </c>
      <c r="M185" s="2">
        <f t="shared" si="20"/>
        <v>266400</v>
      </c>
      <c r="N185" s="2">
        <f t="shared" si="21"/>
        <v>6.66</v>
      </c>
      <c r="O185" s="2">
        <f t="shared" si="22"/>
        <v>2.664</v>
      </c>
      <c r="P185" s="2">
        <f t="shared" si="23"/>
        <v>2.664</v>
      </c>
    </row>
    <row r="186" spans="1:16">
      <c r="A186" s="1">
        <v>184</v>
      </c>
      <c r="B186" s="1">
        <v>7</v>
      </c>
      <c r="C186" s="1">
        <v>4</v>
      </c>
      <c r="D186" s="1">
        <f t="shared" si="16"/>
        <v>74</v>
      </c>
      <c r="E186" s="1">
        <f t="shared" si="17"/>
        <v>185000</v>
      </c>
      <c r="F186" s="1">
        <f t="shared" si="18"/>
        <v>74000</v>
      </c>
      <c r="G186" s="1">
        <f t="shared" si="19"/>
        <v>74000</v>
      </c>
      <c r="M186" s="2">
        <f t="shared" si="20"/>
        <v>266400</v>
      </c>
      <c r="N186" s="2">
        <f t="shared" si="21"/>
        <v>6.66</v>
      </c>
      <c r="O186" s="2">
        <f t="shared" si="22"/>
        <v>2.664</v>
      </c>
      <c r="P186" s="2">
        <f t="shared" si="23"/>
        <v>2.664</v>
      </c>
    </row>
    <row r="187" spans="1:16">
      <c r="A187" s="1">
        <v>185</v>
      </c>
      <c r="B187" s="1">
        <v>7</v>
      </c>
      <c r="C187" s="1">
        <v>5</v>
      </c>
      <c r="D187" s="1">
        <f t="shared" si="16"/>
        <v>74</v>
      </c>
      <c r="E187" s="1">
        <f t="shared" si="17"/>
        <v>185000</v>
      </c>
      <c r="F187" s="1">
        <f t="shared" si="18"/>
        <v>74000</v>
      </c>
      <c r="G187" s="1">
        <f t="shared" si="19"/>
        <v>74000</v>
      </c>
      <c r="M187" s="2">
        <f t="shared" si="20"/>
        <v>266400</v>
      </c>
      <c r="N187" s="2">
        <f t="shared" si="21"/>
        <v>6.66</v>
      </c>
      <c r="O187" s="2">
        <f t="shared" si="22"/>
        <v>2.664</v>
      </c>
      <c r="P187" s="2">
        <f t="shared" si="23"/>
        <v>2.664</v>
      </c>
    </row>
    <row r="188" spans="1:16">
      <c r="A188" s="1">
        <v>186</v>
      </c>
      <c r="B188" s="1">
        <v>7</v>
      </c>
      <c r="C188" s="1">
        <v>6</v>
      </c>
      <c r="D188" s="1">
        <f t="shared" si="16"/>
        <v>76</v>
      </c>
      <c r="E188" s="1">
        <f t="shared" si="17"/>
        <v>190000</v>
      </c>
      <c r="F188" s="1">
        <f t="shared" si="18"/>
        <v>76000</v>
      </c>
      <c r="G188" s="1">
        <f t="shared" si="19"/>
        <v>76000</v>
      </c>
      <c r="M188" s="2">
        <f t="shared" si="20"/>
        <v>273600</v>
      </c>
      <c r="N188" s="2">
        <f t="shared" si="21"/>
        <v>6.84</v>
      </c>
      <c r="O188" s="2">
        <f t="shared" si="22"/>
        <v>2.736</v>
      </c>
      <c r="P188" s="2">
        <f t="shared" si="23"/>
        <v>2.736</v>
      </c>
    </row>
    <row r="189" spans="1:16">
      <c r="A189" s="1">
        <v>187</v>
      </c>
      <c r="B189" s="1">
        <v>7</v>
      </c>
      <c r="C189" s="1">
        <v>7</v>
      </c>
      <c r="D189" s="1">
        <f t="shared" si="16"/>
        <v>76</v>
      </c>
      <c r="E189" s="1">
        <f t="shared" si="17"/>
        <v>190000</v>
      </c>
      <c r="F189" s="1">
        <f t="shared" si="18"/>
        <v>76000</v>
      </c>
      <c r="G189" s="1">
        <f t="shared" si="19"/>
        <v>76000</v>
      </c>
      <c r="M189" s="2">
        <f t="shared" si="20"/>
        <v>273600</v>
      </c>
      <c r="N189" s="2">
        <f t="shared" si="21"/>
        <v>6.84</v>
      </c>
      <c r="O189" s="2">
        <f t="shared" si="22"/>
        <v>2.736</v>
      </c>
      <c r="P189" s="2">
        <f t="shared" si="23"/>
        <v>2.736</v>
      </c>
    </row>
    <row r="190" spans="1:16">
      <c r="A190" s="1">
        <v>188</v>
      </c>
      <c r="B190" s="1">
        <v>7</v>
      </c>
      <c r="C190" s="1">
        <v>8</v>
      </c>
      <c r="D190" s="1">
        <f t="shared" si="16"/>
        <v>76</v>
      </c>
      <c r="E190" s="1">
        <f t="shared" si="17"/>
        <v>190000</v>
      </c>
      <c r="F190" s="1">
        <f t="shared" si="18"/>
        <v>76000</v>
      </c>
      <c r="G190" s="1">
        <f t="shared" si="19"/>
        <v>76000</v>
      </c>
      <c r="M190" s="2">
        <f t="shared" si="20"/>
        <v>273600</v>
      </c>
      <c r="N190" s="2">
        <f t="shared" si="21"/>
        <v>6.84</v>
      </c>
      <c r="O190" s="2">
        <f t="shared" si="22"/>
        <v>2.736</v>
      </c>
      <c r="P190" s="2">
        <f t="shared" si="23"/>
        <v>2.736</v>
      </c>
    </row>
    <row r="191" spans="1:16">
      <c r="A191" s="1">
        <v>189</v>
      </c>
      <c r="B191" s="1">
        <v>7</v>
      </c>
      <c r="C191" s="1">
        <v>9</v>
      </c>
      <c r="D191" s="1">
        <f t="shared" si="16"/>
        <v>76</v>
      </c>
      <c r="E191" s="1">
        <f t="shared" si="17"/>
        <v>190000</v>
      </c>
      <c r="F191" s="1">
        <f t="shared" si="18"/>
        <v>76000</v>
      </c>
      <c r="G191" s="1">
        <f t="shared" si="19"/>
        <v>76000</v>
      </c>
      <c r="M191" s="2">
        <f t="shared" si="20"/>
        <v>273600</v>
      </c>
      <c r="N191" s="2">
        <f t="shared" si="21"/>
        <v>6.84</v>
      </c>
      <c r="O191" s="2">
        <f t="shared" si="22"/>
        <v>2.736</v>
      </c>
      <c r="P191" s="2">
        <f t="shared" si="23"/>
        <v>2.736</v>
      </c>
    </row>
    <row r="192" spans="1:16">
      <c r="A192" s="1">
        <v>190</v>
      </c>
      <c r="B192" s="1">
        <v>7</v>
      </c>
      <c r="C192" s="1">
        <v>10</v>
      </c>
      <c r="D192" s="1">
        <f t="shared" si="16"/>
        <v>76</v>
      </c>
      <c r="E192" s="1">
        <f t="shared" si="17"/>
        <v>190000</v>
      </c>
      <c r="F192" s="1">
        <f t="shared" si="18"/>
        <v>76000</v>
      </c>
      <c r="G192" s="1">
        <f t="shared" si="19"/>
        <v>76000</v>
      </c>
      <c r="M192" s="2">
        <f t="shared" si="20"/>
        <v>273600</v>
      </c>
      <c r="N192" s="2">
        <f t="shared" si="21"/>
        <v>6.84</v>
      </c>
      <c r="O192" s="2">
        <f t="shared" si="22"/>
        <v>2.736</v>
      </c>
      <c r="P192" s="2">
        <f t="shared" si="23"/>
        <v>2.736</v>
      </c>
    </row>
    <row r="193" spans="1:16">
      <c r="A193" s="1">
        <v>191</v>
      </c>
      <c r="B193" s="1">
        <v>7</v>
      </c>
      <c r="C193" s="1">
        <v>11</v>
      </c>
      <c r="D193" s="1">
        <f t="shared" si="16"/>
        <v>78</v>
      </c>
      <c r="E193" s="1">
        <f t="shared" si="17"/>
        <v>195000</v>
      </c>
      <c r="F193" s="1">
        <f t="shared" si="18"/>
        <v>78000</v>
      </c>
      <c r="G193" s="1">
        <f t="shared" si="19"/>
        <v>78000</v>
      </c>
      <c r="M193" s="2">
        <f t="shared" si="20"/>
        <v>280800</v>
      </c>
      <c r="N193" s="2">
        <f t="shared" si="21"/>
        <v>7.02</v>
      </c>
      <c r="O193" s="2">
        <f t="shared" si="22"/>
        <v>2.808</v>
      </c>
      <c r="P193" s="2">
        <f t="shared" si="23"/>
        <v>2.808</v>
      </c>
    </row>
    <row r="194" spans="1:16">
      <c r="A194" s="1">
        <v>192</v>
      </c>
      <c r="B194" s="1">
        <v>7</v>
      </c>
      <c r="C194" s="1">
        <v>12</v>
      </c>
      <c r="D194" s="1">
        <f t="shared" si="16"/>
        <v>78</v>
      </c>
      <c r="E194" s="1">
        <f t="shared" si="17"/>
        <v>195000</v>
      </c>
      <c r="F194" s="1">
        <f t="shared" si="18"/>
        <v>78000</v>
      </c>
      <c r="G194" s="1">
        <f t="shared" si="19"/>
        <v>78000</v>
      </c>
      <c r="M194" s="2">
        <f t="shared" si="20"/>
        <v>280800</v>
      </c>
      <c r="N194" s="2">
        <f t="shared" si="21"/>
        <v>7.02</v>
      </c>
      <c r="O194" s="2">
        <f t="shared" si="22"/>
        <v>2.808</v>
      </c>
      <c r="P194" s="2">
        <f t="shared" si="23"/>
        <v>2.808</v>
      </c>
    </row>
    <row r="195" spans="1:16">
      <c r="A195" s="1">
        <v>193</v>
      </c>
      <c r="B195" s="1">
        <v>7</v>
      </c>
      <c r="C195" s="1">
        <v>13</v>
      </c>
      <c r="D195" s="1">
        <f t="shared" si="16"/>
        <v>78</v>
      </c>
      <c r="E195" s="1">
        <f t="shared" si="17"/>
        <v>195000</v>
      </c>
      <c r="F195" s="1">
        <f t="shared" si="18"/>
        <v>78000</v>
      </c>
      <c r="G195" s="1">
        <f t="shared" si="19"/>
        <v>78000</v>
      </c>
      <c r="M195" s="2">
        <f t="shared" si="20"/>
        <v>280800</v>
      </c>
      <c r="N195" s="2">
        <f t="shared" si="21"/>
        <v>7.02</v>
      </c>
      <c r="O195" s="2">
        <f t="shared" si="22"/>
        <v>2.808</v>
      </c>
      <c r="P195" s="2">
        <f t="shared" si="23"/>
        <v>2.808</v>
      </c>
    </row>
    <row r="196" spans="1:16">
      <c r="A196" s="1">
        <v>194</v>
      </c>
      <c r="B196" s="1">
        <v>7</v>
      </c>
      <c r="C196" s="1">
        <v>14</v>
      </c>
      <c r="D196" s="1">
        <f t="shared" ref="D196:D259" si="24">ROUNDUP(A196/5,0)*2</f>
        <v>78</v>
      </c>
      <c r="E196" s="1">
        <f t="shared" ref="E196:E259" si="25">ROUNDUP(A196/5,0)*5000</f>
        <v>195000</v>
      </c>
      <c r="F196" s="1">
        <f t="shared" ref="F196:F259" si="26">ROUNDUP(A196/5,0)*2000</f>
        <v>78000</v>
      </c>
      <c r="G196" s="1">
        <f t="shared" ref="G196:G259" si="27">ROUNDUP(A196/5,0)*2000</f>
        <v>78000</v>
      </c>
      <c r="M196" s="2">
        <f t="shared" ref="M196:M259" si="28">D196*60*60</f>
        <v>280800</v>
      </c>
      <c r="N196" s="2">
        <f t="shared" ref="N196:N259" si="29">E196/100000000*60*60</f>
        <v>7.02</v>
      </c>
      <c r="O196" s="2">
        <f t="shared" ref="O196:O259" si="30">F196/100000000*60*60</f>
        <v>2.808</v>
      </c>
      <c r="P196" s="2">
        <f t="shared" ref="P196:P259" si="31">G196/100000000*60*60</f>
        <v>2.808</v>
      </c>
    </row>
    <row r="197" spans="1:16">
      <c r="A197" s="1">
        <v>195</v>
      </c>
      <c r="B197" s="1">
        <v>7</v>
      </c>
      <c r="C197" s="1">
        <v>15</v>
      </c>
      <c r="D197" s="1">
        <f t="shared" si="24"/>
        <v>78</v>
      </c>
      <c r="E197" s="1">
        <f t="shared" si="25"/>
        <v>195000</v>
      </c>
      <c r="F197" s="1">
        <f t="shared" si="26"/>
        <v>78000</v>
      </c>
      <c r="G197" s="1">
        <f t="shared" si="27"/>
        <v>78000</v>
      </c>
      <c r="M197" s="2">
        <f t="shared" si="28"/>
        <v>280800</v>
      </c>
      <c r="N197" s="2">
        <f t="shared" si="29"/>
        <v>7.02</v>
      </c>
      <c r="O197" s="2">
        <f t="shared" si="30"/>
        <v>2.808</v>
      </c>
      <c r="P197" s="2">
        <f t="shared" si="31"/>
        <v>2.808</v>
      </c>
    </row>
    <row r="198" spans="1:16">
      <c r="A198" s="1">
        <v>196</v>
      </c>
      <c r="B198" s="1">
        <v>7</v>
      </c>
      <c r="C198" s="1">
        <v>16</v>
      </c>
      <c r="D198" s="1">
        <f t="shared" si="24"/>
        <v>80</v>
      </c>
      <c r="E198" s="1">
        <f t="shared" si="25"/>
        <v>200000</v>
      </c>
      <c r="F198" s="1">
        <f t="shared" si="26"/>
        <v>80000</v>
      </c>
      <c r="G198" s="1">
        <f t="shared" si="27"/>
        <v>80000</v>
      </c>
      <c r="M198" s="2">
        <f t="shared" si="28"/>
        <v>288000</v>
      </c>
      <c r="N198" s="2">
        <f t="shared" si="29"/>
        <v>7.2</v>
      </c>
      <c r="O198" s="2">
        <f t="shared" si="30"/>
        <v>2.88</v>
      </c>
      <c r="P198" s="2">
        <f t="shared" si="31"/>
        <v>2.88</v>
      </c>
    </row>
    <row r="199" spans="1:16">
      <c r="A199" s="1">
        <v>197</v>
      </c>
      <c r="B199" s="1">
        <v>7</v>
      </c>
      <c r="C199" s="1">
        <v>17</v>
      </c>
      <c r="D199" s="1">
        <f t="shared" si="24"/>
        <v>80</v>
      </c>
      <c r="E199" s="1">
        <f t="shared" si="25"/>
        <v>200000</v>
      </c>
      <c r="F199" s="1">
        <f t="shared" si="26"/>
        <v>80000</v>
      </c>
      <c r="G199" s="1">
        <f t="shared" si="27"/>
        <v>80000</v>
      </c>
      <c r="M199" s="2">
        <f t="shared" si="28"/>
        <v>288000</v>
      </c>
      <c r="N199" s="2">
        <f t="shared" si="29"/>
        <v>7.2</v>
      </c>
      <c r="O199" s="2">
        <f t="shared" si="30"/>
        <v>2.88</v>
      </c>
      <c r="P199" s="2">
        <f t="shared" si="31"/>
        <v>2.88</v>
      </c>
    </row>
    <row r="200" spans="1:16">
      <c r="A200" s="1">
        <v>198</v>
      </c>
      <c r="B200" s="1">
        <v>7</v>
      </c>
      <c r="C200" s="1">
        <v>18</v>
      </c>
      <c r="D200" s="1">
        <f t="shared" si="24"/>
        <v>80</v>
      </c>
      <c r="E200" s="1">
        <f t="shared" si="25"/>
        <v>200000</v>
      </c>
      <c r="F200" s="1">
        <f t="shared" si="26"/>
        <v>80000</v>
      </c>
      <c r="G200" s="1">
        <f t="shared" si="27"/>
        <v>80000</v>
      </c>
      <c r="M200" s="2">
        <f t="shared" si="28"/>
        <v>288000</v>
      </c>
      <c r="N200" s="2">
        <f t="shared" si="29"/>
        <v>7.2</v>
      </c>
      <c r="O200" s="2">
        <f t="shared" si="30"/>
        <v>2.88</v>
      </c>
      <c r="P200" s="2">
        <f t="shared" si="31"/>
        <v>2.88</v>
      </c>
    </row>
    <row r="201" spans="1:16">
      <c r="A201" s="1">
        <v>199</v>
      </c>
      <c r="B201" s="1">
        <v>7</v>
      </c>
      <c r="C201" s="1">
        <v>19</v>
      </c>
      <c r="D201" s="1">
        <f t="shared" si="24"/>
        <v>80</v>
      </c>
      <c r="E201" s="1">
        <f t="shared" si="25"/>
        <v>200000</v>
      </c>
      <c r="F201" s="1">
        <f t="shared" si="26"/>
        <v>80000</v>
      </c>
      <c r="G201" s="1">
        <f t="shared" si="27"/>
        <v>80000</v>
      </c>
      <c r="M201" s="2">
        <f t="shared" si="28"/>
        <v>288000</v>
      </c>
      <c r="N201" s="2">
        <f t="shared" si="29"/>
        <v>7.2</v>
      </c>
      <c r="O201" s="2">
        <f t="shared" si="30"/>
        <v>2.88</v>
      </c>
      <c r="P201" s="2">
        <f t="shared" si="31"/>
        <v>2.88</v>
      </c>
    </row>
    <row r="202" spans="1:16">
      <c r="A202" s="1">
        <v>200</v>
      </c>
      <c r="B202" s="1">
        <v>7</v>
      </c>
      <c r="C202" s="1">
        <v>20</v>
      </c>
      <c r="D202" s="1">
        <f t="shared" si="24"/>
        <v>80</v>
      </c>
      <c r="E202" s="1">
        <f t="shared" si="25"/>
        <v>200000</v>
      </c>
      <c r="F202" s="1">
        <f t="shared" si="26"/>
        <v>80000</v>
      </c>
      <c r="G202" s="1">
        <f t="shared" si="27"/>
        <v>80000</v>
      </c>
      <c r="M202" s="2">
        <f t="shared" si="28"/>
        <v>288000</v>
      </c>
      <c r="N202" s="2">
        <f t="shared" si="29"/>
        <v>7.2</v>
      </c>
      <c r="O202" s="2">
        <f t="shared" si="30"/>
        <v>2.88</v>
      </c>
      <c r="P202" s="2">
        <f t="shared" si="31"/>
        <v>2.88</v>
      </c>
    </row>
    <row r="203" spans="1:16">
      <c r="A203" s="1">
        <v>201</v>
      </c>
      <c r="B203" s="1">
        <v>7</v>
      </c>
      <c r="C203" s="1">
        <v>21</v>
      </c>
      <c r="D203" s="1">
        <f t="shared" si="24"/>
        <v>82</v>
      </c>
      <c r="E203" s="1">
        <f t="shared" si="25"/>
        <v>205000</v>
      </c>
      <c r="F203" s="1">
        <f t="shared" si="26"/>
        <v>82000</v>
      </c>
      <c r="G203" s="1">
        <f t="shared" si="27"/>
        <v>82000</v>
      </c>
      <c r="M203" s="2">
        <f t="shared" si="28"/>
        <v>295200</v>
      </c>
      <c r="N203" s="2">
        <f t="shared" si="29"/>
        <v>7.38</v>
      </c>
      <c r="O203" s="2">
        <f t="shared" si="30"/>
        <v>2.952</v>
      </c>
      <c r="P203" s="2">
        <f t="shared" si="31"/>
        <v>2.952</v>
      </c>
    </row>
    <row r="204" spans="1:16">
      <c r="A204" s="1">
        <v>202</v>
      </c>
      <c r="B204" s="1">
        <v>7</v>
      </c>
      <c r="C204" s="1">
        <v>22</v>
      </c>
      <c r="D204" s="1">
        <f t="shared" si="24"/>
        <v>82</v>
      </c>
      <c r="E204" s="1">
        <f t="shared" si="25"/>
        <v>205000</v>
      </c>
      <c r="F204" s="1">
        <f t="shared" si="26"/>
        <v>82000</v>
      </c>
      <c r="G204" s="1">
        <f t="shared" si="27"/>
        <v>82000</v>
      </c>
      <c r="M204" s="2">
        <f t="shared" si="28"/>
        <v>295200</v>
      </c>
      <c r="N204" s="2">
        <f t="shared" si="29"/>
        <v>7.38</v>
      </c>
      <c r="O204" s="2">
        <f t="shared" si="30"/>
        <v>2.952</v>
      </c>
      <c r="P204" s="2">
        <f t="shared" si="31"/>
        <v>2.952</v>
      </c>
    </row>
    <row r="205" spans="1:16">
      <c r="A205" s="1">
        <v>203</v>
      </c>
      <c r="B205" s="1">
        <v>7</v>
      </c>
      <c r="C205" s="1">
        <v>23</v>
      </c>
      <c r="D205" s="1">
        <f t="shared" si="24"/>
        <v>82</v>
      </c>
      <c r="E205" s="1">
        <f t="shared" si="25"/>
        <v>205000</v>
      </c>
      <c r="F205" s="1">
        <f t="shared" si="26"/>
        <v>82000</v>
      </c>
      <c r="G205" s="1">
        <f t="shared" si="27"/>
        <v>82000</v>
      </c>
      <c r="M205" s="2">
        <f t="shared" si="28"/>
        <v>295200</v>
      </c>
      <c r="N205" s="2">
        <f t="shared" si="29"/>
        <v>7.38</v>
      </c>
      <c r="O205" s="2">
        <f t="shared" si="30"/>
        <v>2.952</v>
      </c>
      <c r="P205" s="2">
        <f t="shared" si="31"/>
        <v>2.952</v>
      </c>
    </row>
    <row r="206" spans="1:16">
      <c r="A206" s="1">
        <v>204</v>
      </c>
      <c r="B206" s="1">
        <v>7</v>
      </c>
      <c r="C206" s="1">
        <v>24</v>
      </c>
      <c r="D206" s="1">
        <f t="shared" si="24"/>
        <v>82</v>
      </c>
      <c r="E206" s="1">
        <f t="shared" si="25"/>
        <v>205000</v>
      </c>
      <c r="F206" s="1">
        <f t="shared" si="26"/>
        <v>82000</v>
      </c>
      <c r="G206" s="1">
        <f t="shared" si="27"/>
        <v>82000</v>
      </c>
      <c r="M206" s="2">
        <f t="shared" si="28"/>
        <v>295200</v>
      </c>
      <c r="N206" s="2">
        <f t="shared" si="29"/>
        <v>7.38</v>
      </c>
      <c r="O206" s="2">
        <f t="shared" si="30"/>
        <v>2.952</v>
      </c>
      <c r="P206" s="2">
        <f t="shared" si="31"/>
        <v>2.952</v>
      </c>
    </row>
    <row r="207" spans="1:16">
      <c r="A207" s="1">
        <v>205</v>
      </c>
      <c r="B207" s="1">
        <v>7</v>
      </c>
      <c r="C207" s="1">
        <v>25</v>
      </c>
      <c r="D207" s="1">
        <f t="shared" si="24"/>
        <v>82</v>
      </c>
      <c r="E207" s="1">
        <f t="shared" si="25"/>
        <v>205000</v>
      </c>
      <c r="F207" s="1">
        <f t="shared" si="26"/>
        <v>82000</v>
      </c>
      <c r="G207" s="1">
        <f t="shared" si="27"/>
        <v>82000</v>
      </c>
      <c r="M207" s="2">
        <f t="shared" si="28"/>
        <v>295200</v>
      </c>
      <c r="N207" s="2">
        <f t="shared" si="29"/>
        <v>7.38</v>
      </c>
      <c r="O207" s="2">
        <f t="shared" si="30"/>
        <v>2.952</v>
      </c>
      <c r="P207" s="2">
        <f t="shared" si="31"/>
        <v>2.952</v>
      </c>
    </row>
    <row r="208" spans="1:16">
      <c r="A208" s="1">
        <v>206</v>
      </c>
      <c r="B208" s="1">
        <v>7</v>
      </c>
      <c r="C208" s="1">
        <v>26</v>
      </c>
      <c r="D208" s="1">
        <f t="shared" si="24"/>
        <v>84</v>
      </c>
      <c r="E208" s="1">
        <f t="shared" si="25"/>
        <v>210000</v>
      </c>
      <c r="F208" s="1">
        <f t="shared" si="26"/>
        <v>84000</v>
      </c>
      <c r="G208" s="1">
        <f t="shared" si="27"/>
        <v>84000</v>
      </c>
      <c r="M208" s="2">
        <f t="shared" si="28"/>
        <v>302400</v>
      </c>
      <c r="N208" s="2">
        <f t="shared" si="29"/>
        <v>7.56</v>
      </c>
      <c r="O208" s="2">
        <f t="shared" si="30"/>
        <v>3.024</v>
      </c>
      <c r="P208" s="2">
        <f t="shared" si="31"/>
        <v>3.024</v>
      </c>
    </row>
    <row r="209" spans="1:16">
      <c r="A209" s="1">
        <v>207</v>
      </c>
      <c r="B209" s="1">
        <v>7</v>
      </c>
      <c r="C209" s="1">
        <v>27</v>
      </c>
      <c r="D209" s="1">
        <f t="shared" si="24"/>
        <v>84</v>
      </c>
      <c r="E209" s="1">
        <f t="shared" si="25"/>
        <v>210000</v>
      </c>
      <c r="F209" s="1">
        <f t="shared" si="26"/>
        <v>84000</v>
      </c>
      <c r="G209" s="1">
        <f t="shared" si="27"/>
        <v>84000</v>
      </c>
      <c r="M209" s="2">
        <f t="shared" si="28"/>
        <v>302400</v>
      </c>
      <c r="N209" s="2">
        <f t="shared" si="29"/>
        <v>7.56</v>
      </c>
      <c r="O209" s="2">
        <f t="shared" si="30"/>
        <v>3.024</v>
      </c>
      <c r="P209" s="2">
        <f t="shared" si="31"/>
        <v>3.024</v>
      </c>
    </row>
    <row r="210" spans="1:16">
      <c r="A210" s="1">
        <v>208</v>
      </c>
      <c r="B210" s="1">
        <v>7</v>
      </c>
      <c r="C210" s="1">
        <v>28</v>
      </c>
      <c r="D210" s="1">
        <f t="shared" si="24"/>
        <v>84</v>
      </c>
      <c r="E210" s="1">
        <f t="shared" si="25"/>
        <v>210000</v>
      </c>
      <c r="F210" s="1">
        <f t="shared" si="26"/>
        <v>84000</v>
      </c>
      <c r="G210" s="1">
        <f t="shared" si="27"/>
        <v>84000</v>
      </c>
      <c r="M210" s="2">
        <f t="shared" si="28"/>
        <v>302400</v>
      </c>
      <c r="N210" s="2">
        <f t="shared" si="29"/>
        <v>7.56</v>
      </c>
      <c r="O210" s="2">
        <f t="shared" si="30"/>
        <v>3.024</v>
      </c>
      <c r="P210" s="2">
        <f t="shared" si="31"/>
        <v>3.024</v>
      </c>
    </row>
    <row r="211" spans="1:16">
      <c r="A211" s="1">
        <v>209</v>
      </c>
      <c r="B211" s="1">
        <v>7</v>
      </c>
      <c r="C211" s="1">
        <v>29</v>
      </c>
      <c r="D211" s="1">
        <f t="shared" si="24"/>
        <v>84</v>
      </c>
      <c r="E211" s="1">
        <f t="shared" si="25"/>
        <v>210000</v>
      </c>
      <c r="F211" s="1">
        <f t="shared" si="26"/>
        <v>84000</v>
      </c>
      <c r="G211" s="1">
        <f t="shared" si="27"/>
        <v>84000</v>
      </c>
      <c r="M211" s="2">
        <f t="shared" si="28"/>
        <v>302400</v>
      </c>
      <c r="N211" s="2">
        <f t="shared" si="29"/>
        <v>7.56</v>
      </c>
      <c r="O211" s="2">
        <f t="shared" si="30"/>
        <v>3.024</v>
      </c>
      <c r="P211" s="2">
        <f t="shared" si="31"/>
        <v>3.024</v>
      </c>
    </row>
    <row r="212" spans="1:16">
      <c r="A212" s="1">
        <v>210</v>
      </c>
      <c r="B212" s="1">
        <v>7</v>
      </c>
      <c r="C212" s="1">
        <v>30</v>
      </c>
      <c r="D212" s="1">
        <f t="shared" si="24"/>
        <v>84</v>
      </c>
      <c r="E212" s="1">
        <f t="shared" si="25"/>
        <v>210000</v>
      </c>
      <c r="F212" s="1">
        <f t="shared" si="26"/>
        <v>84000</v>
      </c>
      <c r="G212" s="1">
        <f t="shared" si="27"/>
        <v>84000</v>
      </c>
      <c r="M212" s="2">
        <f t="shared" si="28"/>
        <v>302400</v>
      </c>
      <c r="N212" s="2">
        <f t="shared" si="29"/>
        <v>7.56</v>
      </c>
      <c r="O212" s="2">
        <f t="shared" si="30"/>
        <v>3.024</v>
      </c>
      <c r="P212" s="2">
        <f t="shared" si="31"/>
        <v>3.024</v>
      </c>
    </row>
    <row r="213" spans="1:16">
      <c r="A213" s="1">
        <v>211</v>
      </c>
      <c r="B213" s="1">
        <v>8</v>
      </c>
      <c r="C213" s="1">
        <v>1</v>
      </c>
      <c r="D213" s="1">
        <f t="shared" si="24"/>
        <v>86</v>
      </c>
      <c r="E213" s="1">
        <f t="shared" si="25"/>
        <v>215000</v>
      </c>
      <c r="F213" s="1">
        <f t="shared" si="26"/>
        <v>86000</v>
      </c>
      <c r="G213" s="1">
        <f t="shared" si="27"/>
        <v>86000</v>
      </c>
      <c r="M213" s="2">
        <f t="shared" si="28"/>
        <v>309600</v>
      </c>
      <c r="N213" s="2">
        <f t="shared" si="29"/>
        <v>7.74</v>
      </c>
      <c r="O213" s="2">
        <f t="shared" si="30"/>
        <v>3.096</v>
      </c>
      <c r="P213" s="2">
        <f t="shared" si="31"/>
        <v>3.096</v>
      </c>
    </row>
    <row r="214" spans="1:16">
      <c r="A214" s="1">
        <v>212</v>
      </c>
      <c r="B214" s="1">
        <v>8</v>
      </c>
      <c r="C214" s="1">
        <v>2</v>
      </c>
      <c r="D214" s="1">
        <f t="shared" si="24"/>
        <v>86</v>
      </c>
      <c r="E214" s="1">
        <f t="shared" si="25"/>
        <v>215000</v>
      </c>
      <c r="F214" s="1">
        <f t="shared" si="26"/>
        <v>86000</v>
      </c>
      <c r="G214" s="1">
        <f t="shared" si="27"/>
        <v>86000</v>
      </c>
      <c r="M214" s="2">
        <f t="shared" si="28"/>
        <v>309600</v>
      </c>
      <c r="N214" s="2">
        <f t="shared" si="29"/>
        <v>7.74</v>
      </c>
      <c r="O214" s="2">
        <f t="shared" si="30"/>
        <v>3.096</v>
      </c>
      <c r="P214" s="2">
        <f t="shared" si="31"/>
        <v>3.096</v>
      </c>
    </row>
    <row r="215" spans="1:16">
      <c r="A215" s="1">
        <v>213</v>
      </c>
      <c r="B215" s="1">
        <v>8</v>
      </c>
      <c r="C215" s="1">
        <v>3</v>
      </c>
      <c r="D215" s="1">
        <f t="shared" si="24"/>
        <v>86</v>
      </c>
      <c r="E215" s="1">
        <f t="shared" si="25"/>
        <v>215000</v>
      </c>
      <c r="F215" s="1">
        <f t="shared" si="26"/>
        <v>86000</v>
      </c>
      <c r="G215" s="1">
        <f t="shared" si="27"/>
        <v>86000</v>
      </c>
      <c r="M215" s="2">
        <f t="shared" si="28"/>
        <v>309600</v>
      </c>
      <c r="N215" s="2">
        <f t="shared" si="29"/>
        <v>7.74</v>
      </c>
      <c r="O215" s="2">
        <f t="shared" si="30"/>
        <v>3.096</v>
      </c>
      <c r="P215" s="2">
        <f t="shared" si="31"/>
        <v>3.096</v>
      </c>
    </row>
    <row r="216" spans="1:16">
      <c r="A216" s="1">
        <v>214</v>
      </c>
      <c r="B216" s="1">
        <v>8</v>
      </c>
      <c r="C216" s="1">
        <v>4</v>
      </c>
      <c r="D216" s="1">
        <f t="shared" si="24"/>
        <v>86</v>
      </c>
      <c r="E216" s="1">
        <f t="shared" si="25"/>
        <v>215000</v>
      </c>
      <c r="F216" s="1">
        <f t="shared" si="26"/>
        <v>86000</v>
      </c>
      <c r="G216" s="1">
        <f t="shared" si="27"/>
        <v>86000</v>
      </c>
      <c r="M216" s="2">
        <f t="shared" si="28"/>
        <v>309600</v>
      </c>
      <c r="N216" s="2">
        <f t="shared" si="29"/>
        <v>7.74</v>
      </c>
      <c r="O216" s="2">
        <f t="shared" si="30"/>
        <v>3.096</v>
      </c>
      <c r="P216" s="2">
        <f t="shared" si="31"/>
        <v>3.096</v>
      </c>
    </row>
    <row r="217" spans="1:16">
      <c r="A217" s="1">
        <v>215</v>
      </c>
      <c r="B217" s="1">
        <v>8</v>
      </c>
      <c r="C217" s="1">
        <v>5</v>
      </c>
      <c r="D217" s="1">
        <f t="shared" si="24"/>
        <v>86</v>
      </c>
      <c r="E217" s="1">
        <f t="shared" si="25"/>
        <v>215000</v>
      </c>
      <c r="F217" s="1">
        <f t="shared" si="26"/>
        <v>86000</v>
      </c>
      <c r="G217" s="1">
        <f t="shared" si="27"/>
        <v>86000</v>
      </c>
      <c r="M217" s="2">
        <f t="shared" si="28"/>
        <v>309600</v>
      </c>
      <c r="N217" s="2">
        <f t="shared" si="29"/>
        <v>7.74</v>
      </c>
      <c r="O217" s="2">
        <f t="shared" si="30"/>
        <v>3.096</v>
      </c>
      <c r="P217" s="2">
        <f t="shared" si="31"/>
        <v>3.096</v>
      </c>
    </row>
    <row r="218" spans="1:16">
      <c r="A218" s="1">
        <v>216</v>
      </c>
      <c r="B218" s="1">
        <v>8</v>
      </c>
      <c r="C218" s="1">
        <v>6</v>
      </c>
      <c r="D218" s="1">
        <f t="shared" si="24"/>
        <v>88</v>
      </c>
      <c r="E218" s="1">
        <f t="shared" si="25"/>
        <v>220000</v>
      </c>
      <c r="F218" s="1">
        <f t="shared" si="26"/>
        <v>88000</v>
      </c>
      <c r="G218" s="1">
        <f t="shared" si="27"/>
        <v>88000</v>
      </c>
      <c r="M218" s="2">
        <f t="shared" si="28"/>
        <v>316800</v>
      </c>
      <c r="N218" s="2">
        <f t="shared" si="29"/>
        <v>7.92</v>
      </c>
      <c r="O218" s="2">
        <f t="shared" si="30"/>
        <v>3.168</v>
      </c>
      <c r="P218" s="2">
        <f t="shared" si="31"/>
        <v>3.168</v>
      </c>
    </row>
    <row r="219" spans="1:16">
      <c r="A219" s="1">
        <v>217</v>
      </c>
      <c r="B219" s="1">
        <v>8</v>
      </c>
      <c r="C219" s="1">
        <v>7</v>
      </c>
      <c r="D219" s="1">
        <f t="shared" si="24"/>
        <v>88</v>
      </c>
      <c r="E219" s="1">
        <f t="shared" si="25"/>
        <v>220000</v>
      </c>
      <c r="F219" s="1">
        <f t="shared" si="26"/>
        <v>88000</v>
      </c>
      <c r="G219" s="1">
        <f t="shared" si="27"/>
        <v>88000</v>
      </c>
      <c r="M219" s="2">
        <f t="shared" si="28"/>
        <v>316800</v>
      </c>
      <c r="N219" s="2">
        <f t="shared" si="29"/>
        <v>7.92</v>
      </c>
      <c r="O219" s="2">
        <f t="shared" si="30"/>
        <v>3.168</v>
      </c>
      <c r="P219" s="2">
        <f t="shared" si="31"/>
        <v>3.168</v>
      </c>
    </row>
    <row r="220" spans="1:16">
      <c r="A220" s="1">
        <v>218</v>
      </c>
      <c r="B220" s="1">
        <v>8</v>
      </c>
      <c r="C220" s="1">
        <v>8</v>
      </c>
      <c r="D220" s="1">
        <f t="shared" si="24"/>
        <v>88</v>
      </c>
      <c r="E220" s="1">
        <f t="shared" si="25"/>
        <v>220000</v>
      </c>
      <c r="F220" s="1">
        <f t="shared" si="26"/>
        <v>88000</v>
      </c>
      <c r="G220" s="1">
        <f t="shared" si="27"/>
        <v>88000</v>
      </c>
      <c r="M220" s="2">
        <f t="shared" si="28"/>
        <v>316800</v>
      </c>
      <c r="N220" s="2">
        <f t="shared" si="29"/>
        <v>7.92</v>
      </c>
      <c r="O220" s="2">
        <f t="shared" si="30"/>
        <v>3.168</v>
      </c>
      <c r="P220" s="2">
        <f t="shared" si="31"/>
        <v>3.168</v>
      </c>
    </row>
    <row r="221" spans="1:16">
      <c r="A221" s="1">
        <v>219</v>
      </c>
      <c r="B221" s="1">
        <v>8</v>
      </c>
      <c r="C221" s="1">
        <v>9</v>
      </c>
      <c r="D221" s="1">
        <f t="shared" si="24"/>
        <v>88</v>
      </c>
      <c r="E221" s="1">
        <f t="shared" si="25"/>
        <v>220000</v>
      </c>
      <c r="F221" s="1">
        <f t="shared" si="26"/>
        <v>88000</v>
      </c>
      <c r="G221" s="1">
        <f t="shared" si="27"/>
        <v>88000</v>
      </c>
      <c r="M221" s="2">
        <f t="shared" si="28"/>
        <v>316800</v>
      </c>
      <c r="N221" s="2">
        <f t="shared" si="29"/>
        <v>7.92</v>
      </c>
      <c r="O221" s="2">
        <f t="shared" si="30"/>
        <v>3.168</v>
      </c>
      <c r="P221" s="2">
        <f t="shared" si="31"/>
        <v>3.168</v>
      </c>
    </row>
    <row r="222" spans="1:16">
      <c r="A222" s="1">
        <v>220</v>
      </c>
      <c r="B222" s="1">
        <v>8</v>
      </c>
      <c r="C222" s="1">
        <v>10</v>
      </c>
      <c r="D222" s="1">
        <f t="shared" si="24"/>
        <v>88</v>
      </c>
      <c r="E222" s="1">
        <f t="shared" si="25"/>
        <v>220000</v>
      </c>
      <c r="F222" s="1">
        <f t="shared" si="26"/>
        <v>88000</v>
      </c>
      <c r="G222" s="1">
        <f t="shared" si="27"/>
        <v>88000</v>
      </c>
      <c r="M222" s="2">
        <f t="shared" si="28"/>
        <v>316800</v>
      </c>
      <c r="N222" s="2">
        <f t="shared" si="29"/>
        <v>7.92</v>
      </c>
      <c r="O222" s="2">
        <f t="shared" si="30"/>
        <v>3.168</v>
      </c>
      <c r="P222" s="2">
        <f t="shared" si="31"/>
        <v>3.168</v>
      </c>
    </row>
    <row r="223" spans="1:16">
      <c r="A223" s="1">
        <v>221</v>
      </c>
      <c r="B223" s="1">
        <v>8</v>
      </c>
      <c r="C223" s="1">
        <v>11</v>
      </c>
      <c r="D223" s="1">
        <f t="shared" si="24"/>
        <v>90</v>
      </c>
      <c r="E223" s="1">
        <f t="shared" si="25"/>
        <v>225000</v>
      </c>
      <c r="F223" s="1">
        <f t="shared" si="26"/>
        <v>90000</v>
      </c>
      <c r="G223" s="1">
        <f t="shared" si="27"/>
        <v>90000</v>
      </c>
      <c r="M223" s="2">
        <f t="shared" si="28"/>
        <v>324000</v>
      </c>
      <c r="N223" s="2">
        <f t="shared" si="29"/>
        <v>8.1</v>
      </c>
      <c r="O223" s="2">
        <f t="shared" si="30"/>
        <v>3.24</v>
      </c>
      <c r="P223" s="2">
        <f t="shared" si="31"/>
        <v>3.24</v>
      </c>
    </row>
    <row r="224" spans="1:16">
      <c r="A224" s="1">
        <v>222</v>
      </c>
      <c r="B224" s="1">
        <v>8</v>
      </c>
      <c r="C224" s="1">
        <v>12</v>
      </c>
      <c r="D224" s="1">
        <f t="shared" si="24"/>
        <v>90</v>
      </c>
      <c r="E224" s="1">
        <f t="shared" si="25"/>
        <v>225000</v>
      </c>
      <c r="F224" s="1">
        <f t="shared" si="26"/>
        <v>90000</v>
      </c>
      <c r="G224" s="1">
        <f t="shared" si="27"/>
        <v>90000</v>
      </c>
      <c r="M224" s="2">
        <f t="shared" si="28"/>
        <v>324000</v>
      </c>
      <c r="N224" s="2">
        <f t="shared" si="29"/>
        <v>8.1</v>
      </c>
      <c r="O224" s="2">
        <f t="shared" si="30"/>
        <v>3.24</v>
      </c>
      <c r="P224" s="2">
        <f t="shared" si="31"/>
        <v>3.24</v>
      </c>
    </row>
    <row r="225" spans="1:16">
      <c r="A225" s="1">
        <v>223</v>
      </c>
      <c r="B225" s="1">
        <v>8</v>
      </c>
      <c r="C225" s="1">
        <v>13</v>
      </c>
      <c r="D225" s="1">
        <f t="shared" si="24"/>
        <v>90</v>
      </c>
      <c r="E225" s="1">
        <f t="shared" si="25"/>
        <v>225000</v>
      </c>
      <c r="F225" s="1">
        <f t="shared" si="26"/>
        <v>90000</v>
      </c>
      <c r="G225" s="1">
        <f t="shared" si="27"/>
        <v>90000</v>
      </c>
      <c r="M225" s="2">
        <f t="shared" si="28"/>
        <v>324000</v>
      </c>
      <c r="N225" s="2">
        <f t="shared" si="29"/>
        <v>8.1</v>
      </c>
      <c r="O225" s="2">
        <f t="shared" si="30"/>
        <v>3.24</v>
      </c>
      <c r="P225" s="2">
        <f t="shared" si="31"/>
        <v>3.24</v>
      </c>
    </row>
    <row r="226" spans="1:16">
      <c r="A226" s="1">
        <v>224</v>
      </c>
      <c r="B226" s="1">
        <v>8</v>
      </c>
      <c r="C226" s="1">
        <v>14</v>
      </c>
      <c r="D226" s="1">
        <f t="shared" si="24"/>
        <v>90</v>
      </c>
      <c r="E226" s="1">
        <f t="shared" si="25"/>
        <v>225000</v>
      </c>
      <c r="F226" s="1">
        <f t="shared" si="26"/>
        <v>90000</v>
      </c>
      <c r="G226" s="1">
        <f t="shared" si="27"/>
        <v>90000</v>
      </c>
      <c r="M226" s="2">
        <f t="shared" si="28"/>
        <v>324000</v>
      </c>
      <c r="N226" s="2">
        <f t="shared" si="29"/>
        <v>8.1</v>
      </c>
      <c r="O226" s="2">
        <f t="shared" si="30"/>
        <v>3.24</v>
      </c>
      <c r="P226" s="2">
        <f t="shared" si="31"/>
        <v>3.24</v>
      </c>
    </row>
    <row r="227" spans="1:16">
      <c r="A227" s="1">
        <v>225</v>
      </c>
      <c r="B227" s="1">
        <v>8</v>
      </c>
      <c r="C227" s="1">
        <v>15</v>
      </c>
      <c r="D227" s="1">
        <f t="shared" si="24"/>
        <v>90</v>
      </c>
      <c r="E227" s="1">
        <f t="shared" si="25"/>
        <v>225000</v>
      </c>
      <c r="F227" s="1">
        <f t="shared" si="26"/>
        <v>90000</v>
      </c>
      <c r="G227" s="1">
        <f t="shared" si="27"/>
        <v>90000</v>
      </c>
      <c r="M227" s="2">
        <f t="shared" si="28"/>
        <v>324000</v>
      </c>
      <c r="N227" s="2">
        <f t="shared" si="29"/>
        <v>8.1</v>
      </c>
      <c r="O227" s="2">
        <f t="shared" si="30"/>
        <v>3.24</v>
      </c>
      <c r="P227" s="2">
        <f t="shared" si="31"/>
        <v>3.24</v>
      </c>
    </row>
    <row r="228" spans="1:16">
      <c r="A228" s="1">
        <v>226</v>
      </c>
      <c r="B228" s="1">
        <v>8</v>
      </c>
      <c r="C228" s="1">
        <v>16</v>
      </c>
      <c r="D228" s="1">
        <f t="shared" si="24"/>
        <v>92</v>
      </c>
      <c r="E228" s="1">
        <f t="shared" si="25"/>
        <v>230000</v>
      </c>
      <c r="F228" s="1">
        <f t="shared" si="26"/>
        <v>92000</v>
      </c>
      <c r="G228" s="1">
        <f t="shared" si="27"/>
        <v>92000</v>
      </c>
      <c r="M228" s="2">
        <f t="shared" si="28"/>
        <v>331200</v>
      </c>
      <c r="N228" s="2">
        <f t="shared" si="29"/>
        <v>8.28</v>
      </c>
      <c r="O228" s="2">
        <f t="shared" si="30"/>
        <v>3.312</v>
      </c>
      <c r="P228" s="2">
        <f t="shared" si="31"/>
        <v>3.312</v>
      </c>
    </row>
    <row r="229" spans="1:16">
      <c r="A229" s="1">
        <v>227</v>
      </c>
      <c r="B229" s="1">
        <v>8</v>
      </c>
      <c r="C229" s="1">
        <v>17</v>
      </c>
      <c r="D229" s="1">
        <f t="shared" si="24"/>
        <v>92</v>
      </c>
      <c r="E229" s="1">
        <f t="shared" si="25"/>
        <v>230000</v>
      </c>
      <c r="F229" s="1">
        <f t="shared" si="26"/>
        <v>92000</v>
      </c>
      <c r="G229" s="1">
        <f t="shared" si="27"/>
        <v>92000</v>
      </c>
      <c r="M229" s="2">
        <f t="shared" si="28"/>
        <v>331200</v>
      </c>
      <c r="N229" s="2">
        <f t="shared" si="29"/>
        <v>8.28</v>
      </c>
      <c r="O229" s="2">
        <f t="shared" si="30"/>
        <v>3.312</v>
      </c>
      <c r="P229" s="2">
        <f t="shared" si="31"/>
        <v>3.312</v>
      </c>
    </row>
    <row r="230" spans="1:16">
      <c r="A230" s="1">
        <v>228</v>
      </c>
      <c r="B230" s="1">
        <v>8</v>
      </c>
      <c r="C230" s="1">
        <v>18</v>
      </c>
      <c r="D230" s="1">
        <f t="shared" si="24"/>
        <v>92</v>
      </c>
      <c r="E230" s="1">
        <f t="shared" si="25"/>
        <v>230000</v>
      </c>
      <c r="F230" s="1">
        <f t="shared" si="26"/>
        <v>92000</v>
      </c>
      <c r="G230" s="1">
        <f t="shared" si="27"/>
        <v>92000</v>
      </c>
      <c r="M230" s="2">
        <f t="shared" si="28"/>
        <v>331200</v>
      </c>
      <c r="N230" s="2">
        <f t="shared" si="29"/>
        <v>8.28</v>
      </c>
      <c r="O230" s="2">
        <f t="shared" si="30"/>
        <v>3.312</v>
      </c>
      <c r="P230" s="2">
        <f t="shared" si="31"/>
        <v>3.312</v>
      </c>
    </row>
    <row r="231" spans="1:16">
      <c r="A231" s="1">
        <v>229</v>
      </c>
      <c r="B231" s="1">
        <v>8</v>
      </c>
      <c r="C231" s="1">
        <v>19</v>
      </c>
      <c r="D231" s="1">
        <f t="shared" si="24"/>
        <v>92</v>
      </c>
      <c r="E231" s="1">
        <f t="shared" si="25"/>
        <v>230000</v>
      </c>
      <c r="F231" s="1">
        <f t="shared" si="26"/>
        <v>92000</v>
      </c>
      <c r="G231" s="1">
        <f t="shared" si="27"/>
        <v>92000</v>
      </c>
      <c r="M231" s="2">
        <f t="shared" si="28"/>
        <v>331200</v>
      </c>
      <c r="N231" s="2">
        <f t="shared" si="29"/>
        <v>8.28</v>
      </c>
      <c r="O231" s="2">
        <f t="shared" si="30"/>
        <v>3.312</v>
      </c>
      <c r="P231" s="2">
        <f t="shared" si="31"/>
        <v>3.312</v>
      </c>
    </row>
    <row r="232" spans="1:16">
      <c r="A232" s="1">
        <v>230</v>
      </c>
      <c r="B232" s="1">
        <v>8</v>
      </c>
      <c r="C232" s="1">
        <v>20</v>
      </c>
      <c r="D232" s="1">
        <f t="shared" si="24"/>
        <v>92</v>
      </c>
      <c r="E232" s="1">
        <f t="shared" si="25"/>
        <v>230000</v>
      </c>
      <c r="F232" s="1">
        <f t="shared" si="26"/>
        <v>92000</v>
      </c>
      <c r="G232" s="1">
        <f t="shared" si="27"/>
        <v>92000</v>
      </c>
      <c r="M232" s="2">
        <f t="shared" si="28"/>
        <v>331200</v>
      </c>
      <c r="N232" s="2">
        <f t="shared" si="29"/>
        <v>8.28</v>
      </c>
      <c r="O232" s="2">
        <f t="shared" si="30"/>
        <v>3.312</v>
      </c>
      <c r="P232" s="2">
        <f t="shared" si="31"/>
        <v>3.312</v>
      </c>
    </row>
    <row r="233" spans="1:16">
      <c r="A233" s="1">
        <v>231</v>
      </c>
      <c r="B233" s="1">
        <v>8</v>
      </c>
      <c r="C233" s="1">
        <v>21</v>
      </c>
      <c r="D233" s="1">
        <f t="shared" si="24"/>
        <v>94</v>
      </c>
      <c r="E233" s="1">
        <f t="shared" si="25"/>
        <v>235000</v>
      </c>
      <c r="F233" s="1">
        <f t="shared" si="26"/>
        <v>94000</v>
      </c>
      <c r="G233" s="1">
        <f t="shared" si="27"/>
        <v>94000</v>
      </c>
      <c r="M233" s="2">
        <f t="shared" si="28"/>
        <v>338400</v>
      </c>
      <c r="N233" s="2">
        <f t="shared" si="29"/>
        <v>8.46</v>
      </c>
      <c r="O233" s="2">
        <f t="shared" si="30"/>
        <v>3.384</v>
      </c>
      <c r="P233" s="2">
        <f t="shared" si="31"/>
        <v>3.384</v>
      </c>
    </row>
    <row r="234" spans="1:16">
      <c r="A234" s="1">
        <v>232</v>
      </c>
      <c r="B234" s="1">
        <v>8</v>
      </c>
      <c r="C234" s="1">
        <v>22</v>
      </c>
      <c r="D234" s="1">
        <f t="shared" si="24"/>
        <v>94</v>
      </c>
      <c r="E234" s="1">
        <f t="shared" si="25"/>
        <v>235000</v>
      </c>
      <c r="F234" s="1">
        <f t="shared" si="26"/>
        <v>94000</v>
      </c>
      <c r="G234" s="1">
        <f t="shared" si="27"/>
        <v>94000</v>
      </c>
      <c r="M234" s="2">
        <f t="shared" si="28"/>
        <v>338400</v>
      </c>
      <c r="N234" s="2">
        <f t="shared" si="29"/>
        <v>8.46</v>
      </c>
      <c r="O234" s="2">
        <f t="shared" si="30"/>
        <v>3.384</v>
      </c>
      <c r="P234" s="2">
        <f t="shared" si="31"/>
        <v>3.384</v>
      </c>
    </row>
    <row r="235" spans="1:16">
      <c r="A235" s="1">
        <v>233</v>
      </c>
      <c r="B235" s="1">
        <v>8</v>
      </c>
      <c r="C235" s="1">
        <v>23</v>
      </c>
      <c r="D235" s="1">
        <f t="shared" si="24"/>
        <v>94</v>
      </c>
      <c r="E235" s="1">
        <f t="shared" si="25"/>
        <v>235000</v>
      </c>
      <c r="F235" s="1">
        <f t="shared" si="26"/>
        <v>94000</v>
      </c>
      <c r="G235" s="1">
        <f t="shared" si="27"/>
        <v>94000</v>
      </c>
      <c r="M235" s="2">
        <f t="shared" si="28"/>
        <v>338400</v>
      </c>
      <c r="N235" s="2">
        <f t="shared" si="29"/>
        <v>8.46</v>
      </c>
      <c r="O235" s="2">
        <f t="shared" si="30"/>
        <v>3.384</v>
      </c>
      <c r="P235" s="2">
        <f t="shared" si="31"/>
        <v>3.384</v>
      </c>
    </row>
    <row r="236" spans="1:16">
      <c r="A236" s="1">
        <v>234</v>
      </c>
      <c r="B236" s="1">
        <v>8</v>
      </c>
      <c r="C236" s="1">
        <v>24</v>
      </c>
      <c r="D236" s="1">
        <f t="shared" si="24"/>
        <v>94</v>
      </c>
      <c r="E236" s="1">
        <f t="shared" si="25"/>
        <v>235000</v>
      </c>
      <c r="F236" s="1">
        <f t="shared" si="26"/>
        <v>94000</v>
      </c>
      <c r="G236" s="1">
        <f t="shared" si="27"/>
        <v>94000</v>
      </c>
      <c r="M236" s="2">
        <f t="shared" si="28"/>
        <v>338400</v>
      </c>
      <c r="N236" s="2">
        <f t="shared" si="29"/>
        <v>8.46</v>
      </c>
      <c r="O236" s="2">
        <f t="shared" si="30"/>
        <v>3.384</v>
      </c>
      <c r="P236" s="2">
        <f t="shared" si="31"/>
        <v>3.384</v>
      </c>
    </row>
    <row r="237" spans="1:16">
      <c r="A237" s="1">
        <v>235</v>
      </c>
      <c r="B237" s="1">
        <v>8</v>
      </c>
      <c r="C237" s="1">
        <v>25</v>
      </c>
      <c r="D237" s="1">
        <f t="shared" si="24"/>
        <v>94</v>
      </c>
      <c r="E237" s="1">
        <f t="shared" si="25"/>
        <v>235000</v>
      </c>
      <c r="F237" s="1">
        <f t="shared" si="26"/>
        <v>94000</v>
      </c>
      <c r="G237" s="1">
        <f t="shared" si="27"/>
        <v>94000</v>
      </c>
      <c r="M237" s="2">
        <f t="shared" si="28"/>
        <v>338400</v>
      </c>
      <c r="N237" s="2">
        <f t="shared" si="29"/>
        <v>8.46</v>
      </c>
      <c r="O237" s="2">
        <f t="shared" si="30"/>
        <v>3.384</v>
      </c>
      <c r="P237" s="2">
        <f t="shared" si="31"/>
        <v>3.384</v>
      </c>
    </row>
    <row r="238" spans="1:16">
      <c r="A238" s="1">
        <v>236</v>
      </c>
      <c r="B238" s="1">
        <v>8</v>
      </c>
      <c r="C238" s="1">
        <v>26</v>
      </c>
      <c r="D238" s="1">
        <f t="shared" si="24"/>
        <v>96</v>
      </c>
      <c r="E238" s="1">
        <f t="shared" si="25"/>
        <v>240000</v>
      </c>
      <c r="F238" s="1">
        <f t="shared" si="26"/>
        <v>96000</v>
      </c>
      <c r="G238" s="1">
        <f t="shared" si="27"/>
        <v>96000</v>
      </c>
      <c r="M238" s="2">
        <f t="shared" si="28"/>
        <v>345600</v>
      </c>
      <c r="N238" s="2">
        <f t="shared" si="29"/>
        <v>8.64</v>
      </c>
      <c r="O238" s="2">
        <f t="shared" si="30"/>
        <v>3.456</v>
      </c>
      <c r="P238" s="2">
        <f t="shared" si="31"/>
        <v>3.456</v>
      </c>
    </row>
    <row r="239" spans="1:16">
      <c r="A239" s="1">
        <v>237</v>
      </c>
      <c r="B239" s="1">
        <v>8</v>
      </c>
      <c r="C239" s="1">
        <v>27</v>
      </c>
      <c r="D239" s="1">
        <f t="shared" si="24"/>
        <v>96</v>
      </c>
      <c r="E239" s="1">
        <f t="shared" si="25"/>
        <v>240000</v>
      </c>
      <c r="F239" s="1">
        <f t="shared" si="26"/>
        <v>96000</v>
      </c>
      <c r="G239" s="1">
        <f t="shared" si="27"/>
        <v>96000</v>
      </c>
      <c r="M239" s="2">
        <f t="shared" si="28"/>
        <v>345600</v>
      </c>
      <c r="N239" s="2">
        <f t="shared" si="29"/>
        <v>8.64</v>
      </c>
      <c r="O239" s="2">
        <f t="shared" si="30"/>
        <v>3.456</v>
      </c>
      <c r="P239" s="2">
        <f t="shared" si="31"/>
        <v>3.456</v>
      </c>
    </row>
    <row r="240" spans="1:16">
      <c r="A240" s="1">
        <v>238</v>
      </c>
      <c r="B240" s="1">
        <v>8</v>
      </c>
      <c r="C240" s="1">
        <v>28</v>
      </c>
      <c r="D240" s="1">
        <f t="shared" si="24"/>
        <v>96</v>
      </c>
      <c r="E240" s="1">
        <f t="shared" si="25"/>
        <v>240000</v>
      </c>
      <c r="F240" s="1">
        <f t="shared" si="26"/>
        <v>96000</v>
      </c>
      <c r="G240" s="1">
        <f t="shared" si="27"/>
        <v>96000</v>
      </c>
      <c r="M240" s="2">
        <f t="shared" si="28"/>
        <v>345600</v>
      </c>
      <c r="N240" s="2">
        <f t="shared" si="29"/>
        <v>8.64</v>
      </c>
      <c r="O240" s="2">
        <f t="shared" si="30"/>
        <v>3.456</v>
      </c>
      <c r="P240" s="2">
        <f t="shared" si="31"/>
        <v>3.456</v>
      </c>
    </row>
    <row r="241" spans="1:16">
      <c r="A241" s="1">
        <v>239</v>
      </c>
      <c r="B241" s="1">
        <v>8</v>
      </c>
      <c r="C241" s="1">
        <v>29</v>
      </c>
      <c r="D241" s="1">
        <f t="shared" si="24"/>
        <v>96</v>
      </c>
      <c r="E241" s="1">
        <f t="shared" si="25"/>
        <v>240000</v>
      </c>
      <c r="F241" s="1">
        <f t="shared" si="26"/>
        <v>96000</v>
      </c>
      <c r="G241" s="1">
        <f t="shared" si="27"/>
        <v>96000</v>
      </c>
      <c r="M241" s="2">
        <f t="shared" si="28"/>
        <v>345600</v>
      </c>
      <c r="N241" s="2">
        <f t="shared" si="29"/>
        <v>8.64</v>
      </c>
      <c r="O241" s="2">
        <f t="shared" si="30"/>
        <v>3.456</v>
      </c>
      <c r="P241" s="2">
        <f t="shared" si="31"/>
        <v>3.456</v>
      </c>
    </row>
    <row r="242" spans="1:16">
      <c r="A242" s="1">
        <v>240</v>
      </c>
      <c r="B242" s="1">
        <v>8</v>
      </c>
      <c r="C242" s="1">
        <v>30</v>
      </c>
      <c r="D242" s="1">
        <f t="shared" si="24"/>
        <v>96</v>
      </c>
      <c r="E242" s="1">
        <f t="shared" si="25"/>
        <v>240000</v>
      </c>
      <c r="F242" s="1">
        <f t="shared" si="26"/>
        <v>96000</v>
      </c>
      <c r="G242" s="1">
        <f t="shared" si="27"/>
        <v>96000</v>
      </c>
      <c r="M242" s="2">
        <f t="shared" si="28"/>
        <v>345600</v>
      </c>
      <c r="N242" s="2">
        <f t="shared" si="29"/>
        <v>8.64</v>
      </c>
      <c r="O242" s="2">
        <f t="shared" si="30"/>
        <v>3.456</v>
      </c>
      <c r="P242" s="2">
        <f t="shared" si="31"/>
        <v>3.456</v>
      </c>
    </row>
    <row r="243" spans="1:16">
      <c r="A243" s="1">
        <v>241</v>
      </c>
      <c r="B243" s="1">
        <v>9</v>
      </c>
      <c r="C243" s="1">
        <v>1</v>
      </c>
      <c r="D243" s="1">
        <f t="shared" si="24"/>
        <v>98</v>
      </c>
      <c r="E243" s="1">
        <f t="shared" si="25"/>
        <v>245000</v>
      </c>
      <c r="F243" s="1">
        <f t="shared" si="26"/>
        <v>98000</v>
      </c>
      <c r="G243" s="1">
        <f t="shared" si="27"/>
        <v>98000</v>
      </c>
      <c r="M243" s="2">
        <f t="shared" si="28"/>
        <v>352800</v>
      </c>
      <c r="N243" s="2">
        <f t="shared" si="29"/>
        <v>8.82</v>
      </c>
      <c r="O243" s="2">
        <f t="shared" si="30"/>
        <v>3.528</v>
      </c>
      <c r="P243" s="2">
        <f t="shared" si="31"/>
        <v>3.528</v>
      </c>
    </row>
    <row r="244" spans="1:16">
      <c r="A244" s="1">
        <v>242</v>
      </c>
      <c r="B244" s="1">
        <v>9</v>
      </c>
      <c r="C244" s="1">
        <v>2</v>
      </c>
      <c r="D244" s="1">
        <f t="shared" si="24"/>
        <v>98</v>
      </c>
      <c r="E244" s="1">
        <f t="shared" si="25"/>
        <v>245000</v>
      </c>
      <c r="F244" s="1">
        <f t="shared" si="26"/>
        <v>98000</v>
      </c>
      <c r="G244" s="1">
        <f t="shared" si="27"/>
        <v>98000</v>
      </c>
      <c r="M244" s="2">
        <f t="shared" si="28"/>
        <v>352800</v>
      </c>
      <c r="N244" s="2">
        <f t="shared" si="29"/>
        <v>8.82</v>
      </c>
      <c r="O244" s="2">
        <f t="shared" si="30"/>
        <v>3.528</v>
      </c>
      <c r="P244" s="2">
        <f t="shared" si="31"/>
        <v>3.528</v>
      </c>
    </row>
    <row r="245" spans="1:16">
      <c r="A245" s="1">
        <v>243</v>
      </c>
      <c r="B245" s="1">
        <v>9</v>
      </c>
      <c r="C245" s="1">
        <v>3</v>
      </c>
      <c r="D245" s="1">
        <f t="shared" si="24"/>
        <v>98</v>
      </c>
      <c r="E245" s="1">
        <f t="shared" si="25"/>
        <v>245000</v>
      </c>
      <c r="F245" s="1">
        <f t="shared" si="26"/>
        <v>98000</v>
      </c>
      <c r="G245" s="1">
        <f t="shared" si="27"/>
        <v>98000</v>
      </c>
      <c r="M245" s="2">
        <f t="shared" si="28"/>
        <v>352800</v>
      </c>
      <c r="N245" s="2">
        <f t="shared" si="29"/>
        <v>8.82</v>
      </c>
      <c r="O245" s="2">
        <f t="shared" si="30"/>
        <v>3.528</v>
      </c>
      <c r="P245" s="2">
        <f t="shared" si="31"/>
        <v>3.528</v>
      </c>
    </row>
    <row r="246" spans="1:16">
      <c r="A246" s="1">
        <v>244</v>
      </c>
      <c r="B246" s="1">
        <v>9</v>
      </c>
      <c r="C246" s="1">
        <v>4</v>
      </c>
      <c r="D246" s="1">
        <f t="shared" si="24"/>
        <v>98</v>
      </c>
      <c r="E246" s="1">
        <f t="shared" si="25"/>
        <v>245000</v>
      </c>
      <c r="F246" s="1">
        <f t="shared" si="26"/>
        <v>98000</v>
      </c>
      <c r="G246" s="1">
        <f t="shared" si="27"/>
        <v>98000</v>
      </c>
      <c r="M246" s="2">
        <f t="shared" si="28"/>
        <v>352800</v>
      </c>
      <c r="N246" s="2">
        <f t="shared" si="29"/>
        <v>8.82</v>
      </c>
      <c r="O246" s="2">
        <f t="shared" si="30"/>
        <v>3.528</v>
      </c>
      <c r="P246" s="2">
        <f t="shared" si="31"/>
        <v>3.528</v>
      </c>
    </row>
    <row r="247" spans="1:16">
      <c r="A247" s="1">
        <v>245</v>
      </c>
      <c r="B247" s="1">
        <v>9</v>
      </c>
      <c r="C247" s="1">
        <v>5</v>
      </c>
      <c r="D247" s="1">
        <f t="shared" si="24"/>
        <v>98</v>
      </c>
      <c r="E247" s="1">
        <f t="shared" si="25"/>
        <v>245000</v>
      </c>
      <c r="F247" s="1">
        <f t="shared" si="26"/>
        <v>98000</v>
      </c>
      <c r="G247" s="1">
        <f t="shared" si="27"/>
        <v>98000</v>
      </c>
      <c r="M247" s="2">
        <f t="shared" si="28"/>
        <v>352800</v>
      </c>
      <c r="N247" s="2">
        <f t="shared" si="29"/>
        <v>8.82</v>
      </c>
      <c r="O247" s="2">
        <f t="shared" si="30"/>
        <v>3.528</v>
      </c>
      <c r="P247" s="2">
        <f t="shared" si="31"/>
        <v>3.528</v>
      </c>
    </row>
    <row r="248" spans="1:16">
      <c r="A248" s="1">
        <v>246</v>
      </c>
      <c r="B248" s="1">
        <v>9</v>
      </c>
      <c r="C248" s="1">
        <v>6</v>
      </c>
      <c r="D248" s="1">
        <f t="shared" si="24"/>
        <v>100</v>
      </c>
      <c r="E248" s="1">
        <f t="shared" si="25"/>
        <v>250000</v>
      </c>
      <c r="F248" s="1">
        <f t="shared" si="26"/>
        <v>100000</v>
      </c>
      <c r="G248" s="1">
        <f t="shared" si="27"/>
        <v>100000</v>
      </c>
      <c r="M248" s="2">
        <f t="shared" si="28"/>
        <v>360000</v>
      </c>
      <c r="N248" s="2">
        <f t="shared" si="29"/>
        <v>9</v>
      </c>
      <c r="O248" s="2">
        <f t="shared" si="30"/>
        <v>3.6</v>
      </c>
      <c r="P248" s="2">
        <f t="shared" si="31"/>
        <v>3.6</v>
      </c>
    </row>
    <row r="249" spans="1:16">
      <c r="A249" s="1">
        <v>247</v>
      </c>
      <c r="B249" s="1">
        <v>9</v>
      </c>
      <c r="C249" s="1">
        <v>7</v>
      </c>
      <c r="D249" s="1">
        <f t="shared" si="24"/>
        <v>100</v>
      </c>
      <c r="E249" s="1">
        <f t="shared" si="25"/>
        <v>250000</v>
      </c>
      <c r="F249" s="1">
        <f t="shared" si="26"/>
        <v>100000</v>
      </c>
      <c r="G249" s="1">
        <f t="shared" si="27"/>
        <v>100000</v>
      </c>
      <c r="M249" s="2">
        <f t="shared" si="28"/>
        <v>360000</v>
      </c>
      <c r="N249" s="2">
        <f t="shared" si="29"/>
        <v>9</v>
      </c>
      <c r="O249" s="2">
        <f t="shared" si="30"/>
        <v>3.6</v>
      </c>
      <c r="P249" s="2">
        <f t="shared" si="31"/>
        <v>3.6</v>
      </c>
    </row>
    <row r="250" spans="1:16">
      <c r="A250" s="1">
        <v>248</v>
      </c>
      <c r="B250" s="1">
        <v>9</v>
      </c>
      <c r="C250" s="1">
        <v>8</v>
      </c>
      <c r="D250" s="1">
        <f t="shared" si="24"/>
        <v>100</v>
      </c>
      <c r="E250" s="1">
        <f t="shared" si="25"/>
        <v>250000</v>
      </c>
      <c r="F250" s="1">
        <f t="shared" si="26"/>
        <v>100000</v>
      </c>
      <c r="G250" s="1">
        <f t="shared" si="27"/>
        <v>100000</v>
      </c>
      <c r="M250" s="2">
        <f t="shared" si="28"/>
        <v>360000</v>
      </c>
      <c r="N250" s="2">
        <f t="shared" si="29"/>
        <v>9</v>
      </c>
      <c r="O250" s="2">
        <f t="shared" si="30"/>
        <v>3.6</v>
      </c>
      <c r="P250" s="2">
        <f t="shared" si="31"/>
        <v>3.6</v>
      </c>
    </row>
    <row r="251" spans="1:16">
      <c r="A251" s="1">
        <v>249</v>
      </c>
      <c r="B251" s="1">
        <v>9</v>
      </c>
      <c r="C251" s="1">
        <v>9</v>
      </c>
      <c r="D251" s="1">
        <f t="shared" si="24"/>
        <v>100</v>
      </c>
      <c r="E251" s="1">
        <f t="shared" si="25"/>
        <v>250000</v>
      </c>
      <c r="F251" s="1">
        <f t="shared" si="26"/>
        <v>100000</v>
      </c>
      <c r="G251" s="1">
        <f t="shared" si="27"/>
        <v>100000</v>
      </c>
      <c r="M251" s="2">
        <f t="shared" si="28"/>
        <v>360000</v>
      </c>
      <c r="N251" s="2">
        <f t="shared" si="29"/>
        <v>9</v>
      </c>
      <c r="O251" s="2">
        <f t="shared" si="30"/>
        <v>3.6</v>
      </c>
      <c r="P251" s="2">
        <f t="shared" si="31"/>
        <v>3.6</v>
      </c>
    </row>
    <row r="252" spans="1:16">
      <c r="A252" s="1">
        <v>250</v>
      </c>
      <c r="B252" s="1">
        <v>9</v>
      </c>
      <c r="C252" s="1">
        <v>10</v>
      </c>
      <c r="D252" s="1">
        <f t="shared" si="24"/>
        <v>100</v>
      </c>
      <c r="E252" s="1">
        <f t="shared" si="25"/>
        <v>250000</v>
      </c>
      <c r="F252" s="1">
        <f t="shared" si="26"/>
        <v>100000</v>
      </c>
      <c r="G252" s="1">
        <f t="shared" si="27"/>
        <v>100000</v>
      </c>
      <c r="M252" s="2">
        <f t="shared" si="28"/>
        <v>360000</v>
      </c>
      <c r="N252" s="2">
        <f t="shared" si="29"/>
        <v>9</v>
      </c>
      <c r="O252" s="2">
        <f t="shared" si="30"/>
        <v>3.6</v>
      </c>
      <c r="P252" s="2">
        <f t="shared" si="31"/>
        <v>3.6</v>
      </c>
    </row>
    <row r="253" spans="1:16">
      <c r="A253" s="1">
        <v>251</v>
      </c>
      <c r="B253" s="1">
        <v>9</v>
      </c>
      <c r="C253" s="1">
        <v>11</v>
      </c>
      <c r="D253" s="1">
        <f t="shared" si="24"/>
        <v>102</v>
      </c>
      <c r="E253" s="1">
        <f t="shared" si="25"/>
        <v>255000</v>
      </c>
      <c r="F253" s="1">
        <f t="shared" si="26"/>
        <v>102000</v>
      </c>
      <c r="G253" s="1">
        <f t="shared" si="27"/>
        <v>102000</v>
      </c>
      <c r="M253" s="2">
        <f t="shared" si="28"/>
        <v>367200</v>
      </c>
      <c r="N253" s="2">
        <f t="shared" si="29"/>
        <v>9.18</v>
      </c>
      <c r="O253" s="2">
        <f t="shared" si="30"/>
        <v>3.672</v>
      </c>
      <c r="P253" s="2">
        <f t="shared" si="31"/>
        <v>3.672</v>
      </c>
    </row>
    <row r="254" spans="1:16">
      <c r="A254" s="1">
        <v>252</v>
      </c>
      <c r="B254" s="1">
        <v>9</v>
      </c>
      <c r="C254" s="1">
        <v>12</v>
      </c>
      <c r="D254" s="1">
        <f t="shared" si="24"/>
        <v>102</v>
      </c>
      <c r="E254" s="1">
        <f t="shared" si="25"/>
        <v>255000</v>
      </c>
      <c r="F254" s="1">
        <f t="shared" si="26"/>
        <v>102000</v>
      </c>
      <c r="G254" s="1">
        <f t="shared" si="27"/>
        <v>102000</v>
      </c>
      <c r="M254" s="2">
        <f t="shared" si="28"/>
        <v>367200</v>
      </c>
      <c r="N254" s="2">
        <f t="shared" si="29"/>
        <v>9.18</v>
      </c>
      <c r="O254" s="2">
        <f t="shared" si="30"/>
        <v>3.672</v>
      </c>
      <c r="P254" s="2">
        <f t="shared" si="31"/>
        <v>3.672</v>
      </c>
    </row>
    <row r="255" spans="1:16">
      <c r="A255" s="1">
        <v>253</v>
      </c>
      <c r="B255" s="1">
        <v>9</v>
      </c>
      <c r="C255" s="1">
        <v>13</v>
      </c>
      <c r="D255" s="1">
        <f t="shared" si="24"/>
        <v>102</v>
      </c>
      <c r="E255" s="1">
        <f t="shared" si="25"/>
        <v>255000</v>
      </c>
      <c r="F255" s="1">
        <f t="shared" si="26"/>
        <v>102000</v>
      </c>
      <c r="G255" s="1">
        <f t="shared" si="27"/>
        <v>102000</v>
      </c>
      <c r="M255" s="2">
        <f t="shared" si="28"/>
        <v>367200</v>
      </c>
      <c r="N255" s="2">
        <f t="shared" si="29"/>
        <v>9.18</v>
      </c>
      <c r="O255" s="2">
        <f t="shared" si="30"/>
        <v>3.672</v>
      </c>
      <c r="P255" s="2">
        <f t="shared" si="31"/>
        <v>3.672</v>
      </c>
    </row>
    <row r="256" spans="1:16">
      <c r="A256" s="1">
        <v>254</v>
      </c>
      <c r="B256" s="1">
        <v>9</v>
      </c>
      <c r="C256" s="1">
        <v>14</v>
      </c>
      <c r="D256" s="1">
        <f t="shared" si="24"/>
        <v>102</v>
      </c>
      <c r="E256" s="1">
        <f t="shared" si="25"/>
        <v>255000</v>
      </c>
      <c r="F256" s="1">
        <f t="shared" si="26"/>
        <v>102000</v>
      </c>
      <c r="G256" s="1">
        <f t="shared" si="27"/>
        <v>102000</v>
      </c>
      <c r="M256" s="2">
        <f t="shared" si="28"/>
        <v>367200</v>
      </c>
      <c r="N256" s="2">
        <f t="shared" si="29"/>
        <v>9.18</v>
      </c>
      <c r="O256" s="2">
        <f t="shared" si="30"/>
        <v>3.672</v>
      </c>
      <c r="P256" s="2">
        <f t="shared" si="31"/>
        <v>3.672</v>
      </c>
    </row>
    <row r="257" spans="1:16">
      <c r="A257" s="1">
        <v>255</v>
      </c>
      <c r="B257" s="1">
        <v>9</v>
      </c>
      <c r="C257" s="1">
        <v>15</v>
      </c>
      <c r="D257" s="1">
        <f t="shared" si="24"/>
        <v>102</v>
      </c>
      <c r="E257" s="1">
        <f t="shared" si="25"/>
        <v>255000</v>
      </c>
      <c r="F257" s="1">
        <f t="shared" si="26"/>
        <v>102000</v>
      </c>
      <c r="G257" s="1">
        <f t="shared" si="27"/>
        <v>102000</v>
      </c>
      <c r="M257" s="2">
        <f t="shared" si="28"/>
        <v>367200</v>
      </c>
      <c r="N257" s="2">
        <f t="shared" si="29"/>
        <v>9.18</v>
      </c>
      <c r="O257" s="2">
        <f t="shared" si="30"/>
        <v>3.672</v>
      </c>
      <c r="P257" s="2">
        <f t="shared" si="31"/>
        <v>3.672</v>
      </c>
    </row>
    <row r="258" spans="1:16">
      <c r="A258" s="1">
        <v>256</v>
      </c>
      <c r="B258" s="1">
        <v>9</v>
      </c>
      <c r="C258" s="1">
        <v>16</v>
      </c>
      <c r="D258" s="1">
        <f t="shared" si="24"/>
        <v>104</v>
      </c>
      <c r="E258" s="1">
        <f t="shared" si="25"/>
        <v>260000</v>
      </c>
      <c r="F258" s="1">
        <f t="shared" si="26"/>
        <v>104000</v>
      </c>
      <c r="G258" s="1">
        <f t="shared" si="27"/>
        <v>104000</v>
      </c>
      <c r="M258" s="2">
        <f t="shared" si="28"/>
        <v>374400</v>
      </c>
      <c r="N258" s="2">
        <f t="shared" si="29"/>
        <v>9.36</v>
      </c>
      <c r="O258" s="2">
        <f t="shared" si="30"/>
        <v>3.744</v>
      </c>
      <c r="P258" s="2">
        <f t="shared" si="31"/>
        <v>3.744</v>
      </c>
    </row>
    <row r="259" spans="1:16">
      <c r="A259" s="1">
        <v>257</v>
      </c>
      <c r="B259" s="1">
        <v>9</v>
      </c>
      <c r="C259" s="1">
        <v>17</v>
      </c>
      <c r="D259" s="1">
        <f t="shared" si="24"/>
        <v>104</v>
      </c>
      <c r="E259" s="1">
        <f t="shared" si="25"/>
        <v>260000</v>
      </c>
      <c r="F259" s="1">
        <f t="shared" si="26"/>
        <v>104000</v>
      </c>
      <c r="G259" s="1">
        <f t="shared" si="27"/>
        <v>104000</v>
      </c>
      <c r="M259" s="2">
        <f t="shared" si="28"/>
        <v>374400</v>
      </c>
      <c r="N259" s="2">
        <f t="shared" si="29"/>
        <v>9.36</v>
      </c>
      <c r="O259" s="2">
        <f t="shared" si="30"/>
        <v>3.744</v>
      </c>
      <c r="P259" s="2">
        <f t="shared" si="31"/>
        <v>3.744</v>
      </c>
    </row>
    <row r="260" spans="1:16">
      <c r="A260" s="1">
        <v>258</v>
      </c>
      <c r="B260" s="1">
        <v>9</v>
      </c>
      <c r="C260" s="1">
        <v>18</v>
      </c>
      <c r="D260" s="1">
        <f t="shared" ref="D260:D323" si="32">ROUNDUP(A260/5,0)*2</f>
        <v>104</v>
      </c>
      <c r="E260" s="1">
        <f t="shared" ref="E260:E323" si="33">ROUNDUP(A260/5,0)*5000</f>
        <v>260000</v>
      </c>
      <c r="F260" s="1">
        <f t="shared" ref="F260:F323" si="34">ROUNDUP(A260/5,0)*2000</f>
        <v>104000</v>
      </c>
      <c r="G260" s="1">
        <f t="shared" ref="G260:G323" si="35">ROUNDUP(A260/5,0)*2000</f>
        <v>104000</v>
      </c>
      <c r="M260" s="2">
        <f t="shared" ref="M260:M323" si="36">D260*60*60</f>
        <v>374400</v>
      </c>
      <c r="N260" s="2">
        <f t="shared" ref="N260:N323" si="37">E260/100000000*60*60</f>
        <v>9.36</v>
      </c>
      <c r="O260" s="2">
        <f t="shared" ref="O260:O323" si="38">F260/100000000*60*60</f>
        <v>3.744</v>
      </c>
      <c r="P260" s="2">
        <f t="shared" ref="P260:P323" si="39">G260/100000000*60*60</f>
        <v>3.744</v>
      </c>
    </row>
    <row r="261" spans="1:16">
      <c r="A261" s="1">
        <v>259</v>
      </c>
      <c r="B261" s="1">
        <v>9</v>
      </c>
      <c r="C261" s="1">
        <v>19</v>
      </c>
      <c r="D261" s="1">
        <f t="shared" si="32"/>
        <v>104</v>
      </c>
      <c r="E261" s="1">
        <f t="shared" si="33"/>
        <v>260000</v>
      </c>
      <c r="F261" s="1">
        <f t="shared" si="34"/>
        <v>104000</v>
      </c>
      <c r="G261" s="1">
        <f t="shared" si="35"/>
        <v>104000</v>
      </c>
      <c r="M261" s="2">
        <f t="shared" si="36"/>
        <v>374400</v>
      </c>
      <c r="N261" s="2">
        <f t="shared" si="37"/>
        <v>9.36</v>
      </c>
      <c r="O261" s="2">
        <f t="shared" si="38"/>
        <v>3.744</v>
      </c>
      <c r="P261" s="2">
        <f t="shared" si="39"/>
        <v>3.744</v>
      </c>
    </row>
    <row r="262" spans="1:16">
      <c r="A262" s="1">
        <v>260</v>
      </c>
      <c r="B262" s="1">
        <v>9</v>
      </c>
      <c r="C262" s="1">
        <v>20</v>
      </c>
      <c r="D262" s="1">
        <f t="shared" si="32"/>
        <v>104</v>
      </c>
      <c r="E262" s="1">
        <f t="shared" si="33"/>
        <v>260000</v>
      </c>
      <c r="F262" s="1">
        <f t="shared" si="34"/>
        <v>104000</v>
      </c>
      <c r="G262" s="1">
        <f t="shared" si="35"/>
        <v>104000</v>
      </c>
      <c r="M262" s="2">
        <f t="shared" si="36"/>
        <v>374400</v>
      </c>
      <c r="N262" s="2">
        <f t="shared" si="37"/>
        <v>9.36</v>
      </c>
      <c r="O262" s="2">
        <f t="shared" si="38"/>
        <v>3.744</v>
      </c>
      <c r="P262" s="2">
        <f t="shared" si="39"/>
        <v>3.744</v>
      </c>
    </row>
    <row r="263" spans="1:16">
      <c r="A263" s="1">
        <v>261</v>
      </c>
      <c r="B263" s="1">
        <v>9</v>
      </c>
      <c r="C263" s="1">
        <v>21</v>
      </c>
      <c r="D263" s="1">
        <f t="shared" si="32"/>
        <v>106</v>
      </c>
      <c r="E263" s="1">
        <f t="shared" si="33"/>
        <v>265000</v>
      </c>
      <c r="F263" s="1">
        <f t="shared" si="34"/>
        <v>106000</v>
      </c>
      <c r="G263" s="1">
        <f t="shared" si="35"/>
        <v>106000</v>
      </c>
      <c r="M263" s="2">
        <f t="shared" si="36"/>
        <v>381600</v>
      </c>
      <c r="N263" s="2">
        <f t="shared" si="37"/>
        <v>9.54</v>
      </c>
      <c r="O263" s="2">
        <f t="shared" si="38"/>
        <v>3.816</v>
      </c>
      <c r="P263" s="2">
        <f t="shared" si="39"/>
        <v>3.816</v>
      </c>
    </row>
    <row r="264" spans="1:16">
      <c r="A264" s="1">
        <v>262</v>
      </c>
      <c r="B264" s="1">
        <v>9</v>
      </c>
      <c r="C264" s="1">
        <v>22</v>
      </c>
      <c r="D264" s="1">
        <f t="shared" si="32"/>
        <v>106</v>
      </c>
      <c r="E264" s="1">
        <f t="shared" si="33"/>
        <v>265000</v>
      </c>
      <c r="F264" s="1">
        <f t="shared" si="34"/>
        <v>106000</v>
      </c>
      <c r="G264" s="1">
        <f t="shared" si="35"/>
        <v>106000</v>
      </c>
      <c r="M264" s="2">
        <f t="shared" si="36"/>
        <v>381600</v>
      </c>
      <c r="N264" s="2">
        <f t="shared" si="37"/>
        <v>9.54</v>
      </c>
      <c r="O264" s="2">
        <f t="shared" si="38"/>
        <v>3.816</v>
      </c>
      <c r="P264" s="2">
        <f t="shared" si="39"/>
        <v>3.816</v>
      </c>
    </row>
    <row r="265" spans="1:16">
      <c r="A265" s="1">
        <v>263</v>
      </c>
      <c r="B265" s="1">
        <v>9</v>
      </c>
      <c r="C265" s="1">
        <v>23</v>
      </c>
      <c r="D265" s="1">
        <f t="shared" si="32"/>
        <v>106</v>
      </c>
      <c r="E265" s="1">
        <f t="shared" si="33"/>
        <v>265000</v>
      </c>
      <c r="F265" s="1">
        <f t="shared" si="34"/>
        <v>106000</v>
      </c>
      <c r="G265" s="1">
        <f t="shared" si="35"/>
        <v>106000</v>
      </c>
      <c r="M265" s="2">
        <f t="shared" si="36"/>
        <v>381600</v>
      </c>
      <c r="N265" s="2">
        <f t="shared" si="37"/>
        <v>9.54</v>
      </c>
      <c r="O265" s="2">
        <f t="shared" si="38"/>
        <v>3.816</v>
      </c>
      <c r="P265" s="2">
        <f t="shared" si="39"/>
        <v>3.816</v>
      </c>
    </row>
    <row r="266" spans="1:16">
      <c r="A266" s="1">
        <v>264</v>
      </c>
      <c r="B266" s="1">
        <v>9</v>
      </c>
      <c r="C266" s="1">
        <v>24</v>
      </c>
      <c r="D266" s="1">
        <f t="shared" si="32"/>
        <v>106</v>
      </c>
      <c r="E266" s="1">
        <f t="shared" si="33"/>
        <v>265000</v>
      </c>
      <c r="F266" s="1">
        <f t="shared" si="34"/>
        <v>106000</v>
      </c>
      <c r="G266" s="1">
        <f t="shared" si="35"/>
        <v>106000</v>
      </c>
      <c r="M266" s="2">
        <f t="shared" si="36"/>
        <v>381600</v>
      </c>
      <c r="N266" s="2">
        <f t="shared" si="37"/>
        <v>9.54</v>
      </c>
      <c r="O266" s="2">
        <f t="shared" si="38"/>
        <v>3.816</v>
      </c>
      <c r="P266" s="2">
        <f t="shared" si="39"/>
        <v>3.816</v>
      </c>
    </row>
    <row r="267" spans="1:16">
      <c r="A267" s="1">
        <v>265</v>
      </c>
      <c r="B267" s="1">
        <v>9</v>
      </c>
      <c r="C267" s="1">
        <v>25</v>
      </c>
      <c r="D267" s="1">
        <f t="shared" si="32"/>
        <v>106</v>
      </c>
      <c r="E267" s="1">
        <f t="shared" si="33"/>
        <v>265000</v>
      </c>
      <c r="F267" s="1">
        <f t="shared" si="34"/>
        <v>106000</v>
      </c>
      <c r="G267" s="1">
        <f t="shared" si="35"/>
        <v>106000</v>
      </c>
      <c r="M267" s="2">
        <f t="shared" si="36"/>
        <v>381600</v>
      </c>
      <c r="N267" s="2">
        <f t="shared" si="37"/>
        <v>9.54</v>
      </c>
      <c r="O267" s="2">
        <f t="shared" si="38"/>
        <v>3.816</v>
      </c>
      <c r="P267" s="2">
        <f t="shared" si="39"/>
        <v>3.816</v>
      </c>
    </row>
    <row r="268" spans="1:16">
      <c r="A268" s="1">
        <v>266</v>
      </c>
      <c r="B268" s="1">
        <v>9</v>
      </c>
      <c r="C268" s="1">
        <v>26</v>
      </c>
      <c r="D268" s="1">
        <f t="shared" si="32"/>
        <v>108</v>
      </c>
      <c r="E268" s="1">
        <f t="shared" si="33"/>
        <v>270000</v>
      </c>
      <c r="F268" s="1">
        <f t="shared" si="34"/>
        <v>108000</v>
      </c>
      <c r="G268" s="1">
        <f t="shared" si="35"/>
        <v>108000</v>
      </c>
      <c r="M268" s="2">
        <f t="shared" si="36"/>
        <v>388800</v>
      </c>
      <c r="N268" s="2">
        <f t="shared" si="37"/>
        <v>9.72</v>
      </c>
      <c r="O268" s="2">
        <f t="shared" si="38"/>
        <v>3.888</v>
      </c>
      <c r="P268" s="2">
        <f t="shared" si="39"/>
        <v>3.888</v>
      </c>
    </row>
    <row r="269" spans="1:16">
      <c r="A269" s="1">
        <v>267</v>
      </c>
      <c r="B269" s="1">
        <v>9</v>
      </c>
      <c r="C269" s="1">
        <v>27</v>
      </c>
      <c r="D269" s="1">
        <f t="shared" si="32"/>
        <v>108</v>
      </c>
      <c r="E269" s="1">
        <f t="shared" si="33"/>
        <v>270000</v>
      </c>
      <c r="F269" s="1">
        <f t="shared" si="34"/>
        <v>108000</v>
      </c>
      <c r="G269" s="1">
        <f t="shared" si="35"/>
        <v>108000</v>
      </c>
      <c r="M269" s="2">
        <f t="shared" si="36"/>
        <v>388800</v>
      </c>
      <c r="N269" s="2">
        <f t="shared" si="37"/>
        <v>9.72</v>
      </c>
      <c r="O269" s="2">
        <f t="shared" si="38"/>
        <v>3.888</v>
      </c>
      <c r="P269" s="2">
        <f t="shared" si="39"/>
        <v>3.888</v>
      </c>
    </row>
    <row r="270" spans="1:16">
      <c r="A270" s="1">
        <v>268</v>
      </c>
      <c r="B270" s="1">
        <v>9</v>
      </c>
      <c r="C270" s="1">
        <v>28</v>
      </c>
      <c r="D270" s="1">
        <f t="shared" si="32"/>
        <v>108</v>
      </c>
      <c r="E270" s="1">
        <f t="shared" si="33"/>
        <v>270000</v>
      </c>
      <c r="F270" s="1">
        <f t="shared" si="34"/>
        <v>108000</v>
      </c>
      <c r="G270" s="1">
        <f t="shared" si="35"/>
        <v>108000</v>
      </c>
      <c r="M270" s="2">
        <f t="shared" si="36"/>
        <v>388800</v>
      </c>
      <c r="N270" s="2">
        <f t="shared" si="37"/>
        <v>9.72</v>
      </c>
      <c r="O270" s="2">
        <f t="shared" si="38"/>
        <v>3.888</v>
      </c>
      <c r="P270" s="2">
        <f t="shared" si="39"/>
        <v>3.888</v>
      </c>
    </row>
    <row r="271" spans="1:16">
      <c r="A271" s="1">
        <v>269</v>
      </c>
      <c r="B271" s="1">
        <v>9</v>
      </c>
      <c r="C271" s="1">
        <v>29</v>
      </c>
      <c r="D271" s="1">
        <f t="shared" si="32"/>
        <v>108</v>
      </c>
      <c r="E271" s="1">
        <f t="shared" si="33"/>
        <v>270000</v>
      </c>
      <c r="F271" s="1">
        <f t="shared" si="34"/>
        <v>108000</v>
      </c>
      <c r="G271" s="1">
        <f t="shared" si="35"/>
        <v>108000</v>
      </c>
      <c r="M271" s="2">
        <f t="shared" si="36"/>
        <v>388800</v>
      </c>
      <c r="N271" s="2">
        <f t="shared" si="37"/>
        <v>9.72</v>
      </c>
      <c r="O271" s="2">
        <f t="shared" si="38"/>
        <v>3.888</v>
      </c>
      <c r="P271" s="2">
        <f t="shared" si="39"/>
        <v>3.888</v>
      </c>
    </row>
    <row r="272" spans="1:16">
      <c r="A272" s="1">
        <v>270</v>
      </c>
      <c r="B272" s="1">
        <v>9</v>
      </c>
      <c r="C272" s="1">
        <v>30</v>
      </c>
      <c r="D272" s="1">
        <f t="shared" si="32"/>
        <v>108</v>
      </c>
      <c r="E272" s="1">
        <f t="shared" si="33"/>
        <v>270000</v>
      </c>
      <c r="F272" s="1">
        <f t="shared" si="34"/>
        <v>108000</v>
      </c>
      <c r="G272" s="1">
        <f t="shared" si="35"/>
        <v>108000</v>
      </c>
      <c r="M272" s="2">
        <f t="shared" si="36"/>
        <v>388800</v>
      </c>
      <c r="N272" s="2">
        <f t="shared" si="37"/>
        <v>9.72</v>
      </c>
      <c r="O272" s="2">
        <f t="shared" si="38"/>
        <v>3.888</v>
      </c>
      <c r="P272" s="2">
        <f t="shared" si="39"/>
        <v>3.888</v>
      </c>
    </row>
    <row r="273" spans="1:16">
      <c r="A273" s="1">
        <v>271</v>
      </c>
      <c r="B273" s="1">
        <v>10</v>
      </c>
      <c r="C273" s="1">
        <v>1</v>
      </c>
      <c r="D273" s="1">
        <f t="shared" si="32"/>
        <v>110</v>
      </c>
      <c r="E273" s="1">
        <f t="shared" si="33"/>
        <v>275000</v>
      </c>
      <c r="F273" s="1">
        <f t="shared" si="34"/>
        <v>110000</v>
      </c>
      <c r="G273" s="1">
        <f t="shared" si="35"/>
        <v>110000</v>
      </c>
      <c r="M273" s="2">
        <f t="shared" si="36"/>
        <v>396000</v>
      </c>
      <c r="N273" s="2">
        <f t="shared" si="37"/>
        <v>9.9</v>
      </c>
      <c r="O273" s="2">
        <f t="shared" si="38"/>
        <v>3.96</v>
      </c>
      <c r="P273" s="2">
        <f t="shared" si="39"/>
        <v>3.96</v>
      </c>
    </row>
    <row r="274" spans="1:16">
      <c r="A274" s="1">
        <v>272</v>
      </c>
      <c r="B274" s="1">
        <v>10</v>
      </c>
      <c r="C274" s="1">
        <v>2</v>
      </c>
      <c r="D274" s="1">
        <f t="shared" si="32"/>
        <v>110</v>
      </c>
      <c r="E274" s="1">
        <f t="shared" si="33"/>
        <v>275000</v>
      </c>
      <c r="F274" s="1">
        <f t="shared" si="34"/>
        <v>110000</v>
      </c>
      <c r="G274" s="1">
        <f t="shared" si="35"/>
        <v>110000</v>
      </c>
      <c r="M274" s="2">
        <f t="shared" si="36"/>
        <v>396000</v>
      </c>
      <c r="N274" s="2">
        <f t="shared" si="37"/>
        <v>9.9</v>
      </c>
      <c r="O274" s="2">
        <f t="shared" si="38"/>
        <v>3.96</v>
      </c>
      <c r="P274" s="2">
        <f t="shared" si="39"/>
        <v>3.96</v>
      </c>
    </row>
    <row r="275" spans="1:16">
      <c r="A275" s="1">
        <v>273</v>
      </c>
      <c r="B275" s="1">
        <v>10</v>
      </c>
      <c r="C275" s="1">
        <v>3</v>
      </c>
      <c r="D275" s="1">
        <f t="shared" si="32"/>
        <v>110</v>
      </c>
      <c r="E275" s="1">
        <f t="shared" si="33"/>
        <v>275000</v>
      </c>
      <c r="F275" s="1">
        <f t="shared" si="34"/>
        <v>110000</v>
      </c>
      <c r="G275" s="1">
        <f t="shared" si="35"/>
        <v>110000</v>
      </c>
      <c r="M275" s="2">
        <f t="shared" si="36"/>
        <v>396000</v>
      </c>
      <c r="N275" s="2">
        <f t="shared" si="37"/>
        <v>9.9</v>
      </c>
      <c r="O275" s="2">
        <f t="shared" si="38"/>
        <v>3.96</v>
      </c>
      <c r="P275" s="2">
        <f t="shared" si="39"/>
        <v>3.96</v>
      </c>
    </row>
    <row r="276" spans="1:16">
      <c r="A276" s="1">
        <v>274</v>
      </c>
      <c r="B276" s="1">
        <v>10</v>
      </c>
      <c r="C276" s="1">
        <v>4</v>
      </c>
      <c r="D276" s="1">
        <f t="shared" si="32"/>
        <v>110</v>
      </c>
      <c r="E276" s="1">
        <f t="shared" si="33"/>
        <v>275000</v>
      </c>
      <c r="F276" s="1">
        <f t="shared" si="34"/>
        <v>110000</v>
      </c>
      <c r="G276" s="1">
        <f t="shared" si="35"/>
        <v>110000</v>
      </c>
      <c r="M276" s="2">
        <f t="shared" si="36"/>
        <v>396000</v>
      </c>
      <c r="N276" s="2">
        <f t="shared" si="37"/>
        <v>9.9</v>
      </c>
      <c r="O276" s="2">
        <f t="shared" si="38"/>
        <v>3.96</v>
      </c>
      <c r="P276" s="2">
        <f t="shared" si="39"/>
        <v>3.96</v>
      </c>
    </row>
    <row r="277" spans="1:16">
      <c r="A277" s="1">
        <v>275</v>
      </c>
      <c r="B277" s="1">
        <v>10</v>
      </c>
      <c r="C277" s="1">
        <v>5</v>
      </c>
      <c r="D277" s="1">
        <f t="shared" si="32"/>
        <v>110</v>
      </c>
      <c r="E277" s="1">
        <f t="shared" si="33"/>
        <v>275000</v>
      </c>
      <c r="F277" s="1">
        <f t="shared" si="34"/>
        <v>110000</v>
      </c>
      <c r="G277" s="1">
        <f t="shared" si="35"/>
        <v>110000</v>
      </c>
      <c r="M277" s="2">
        <f t="shared" si="36"/>
        <v>396000</v>
      </c>
      <c r="N277" s="2">
        <f t="shared" si="37"/>
        <v>9.9</v>
      </c>
      <c r="O277" s="2">
        <f t="shared" si="38"/>
        <v>3.96</v>
      </c>
      <c r="P277" s="2">
        <f t="shared" si="39"/>
        <v>3.96</v>
      </c>
    </row>
    <row r="278" spans="1:16">
      <c r="A278" s="1">
        <v>276</v>
      </c>
      <c r="B278" s="1">
        <v>10</v>
      </c>
      <c r="C278" s="1">
        <v>6</v>
      </c>
      <c r="D278" s="1">
        <f t="shared" si="32"/>
        <v>112</v>
      </c>
      <c r="E278" s="1">
        <f t="shared" si="33"/>
        <v>280000</v>
      </c>
      <c r="F278" s="1">
        <f t="shared" si="34"/>
        <v>112000</v>
      </c>
      <c r="G278" s="1">
        <f t="shared" si="35"/>
        <v>112000</v>
      </c>
      <c r="M278" s="2">
        <f t="shared" si="36"/>
        <v>403200</v>
      </c>
      <c r="N278" s="2">
        <f t="shared" si="37"/>
        <v>10.08</v>
      </c>
      <c r="O278" s="2">
        <f t="shared" si="38"/>
        <v>4.032</v>
      </c>
      <c r="P278" s="2">
        <f t="shared" si="39"/>
        <v>4.032</v>
      </c>
    </row>
    <row r="279" spans="1:16">
      <c r="A279" s="1">
        <v>277</v>
      </c>
      <c r="B279" s="1">
        <v>10</v>
      </c>
      <c r="C279" s="1">
        <v>7</v>
      </c>
      <c r="D279" s="1">
        <f t="shared" si="32"/>
        <v>112</v>
      </c>
      <c r="E279" s="1">
        <f t="shared" si="33"/>
        <v>280000</v>
      </c>
      <c r="F279" s="1">
        <f t="shared" si="34"/>
        <v>112000</v>
      </c>
      <c r="G279" s="1">
        <f t="shared" si="35"/>
        <v>112000</v>
      </c>
      <c r="M279" s="2">
        <f t="shared" si="36"/>
        <v>403200</v>
      </c>
      <c r="N279" s="2">
        <f t="shared" si="37"/>
        <v>10.08</v>
      </c>
      <c r="O279" s="2">
        <f t="shared" si="38"/>
        <v>4.032</v>
      </c>
      <c r="P279" s="2">
        <f t="shared" si="39"/>
        <v>4.032</v>
      </c>
    </row>
    <row r="280" spans="1:16">
      <c r="A280" s="1">
        <v>278</v>
      </c>
      <c r="B280" s="1">
        <v>10</v>
      </c>
      <c r="C280" s="1">
        <v>8</v>
      </c>
      <c r="D280" s="1">
        <f t="shared" si="32"/>
        <v>112</v>
      </c>
      <c r="E280" s="1">
        <f t="shared" si="33"/>
        <v>280000</v>
      </c>
      <c r="F280" s="1">
        <f t="shared" si="34"/>
        <v>112000</v>
      </c>
      <c r="G280" s="1">
        <f t="shared" si="35"/>
        <v>112000</v>
      </c>
      <c r="M280" s="2">
        <f t="shared" si="36"/>
        <v>403200</v>
      </c>
      <c r="N280" s="2">
        <f t="shared" si="37"/>
        <v>10.08</v>
      </c>
      <c r="O280" s="2">
        <f t="shared" si="38"/>
        <v>4.032</v>
      </c>
      <c r="P280" s="2">
        <f t="shared" si="39"/>
        <v>4.032</v>
      </c>
    </row>
    <row r="281" spans="1:16">
      <c r="A281" s="1">
        <v>279</v>
      </c>
      <c r="B281" s="1">
        <v>10</v>
      </c>
      <c r="C281" s="1">
        <v>9</v>
      </c>
      <c r="D281" s="1">
        <f t="shared" si="32"/>
        <v>112</v>
      </c>
      <c r="E281" s="1">
        <f t="shared" si="33"/>
        <v>280000</v>
      </c>
      <c r="F281" s="1">
        <f t="shared" si="34"/>
        <v>112000</v>
      </c>
      <c r="G281" s="1">
        <f t="shared" si="35"/>
        <v>112000</v>
      </c>
      <c r="M281" s="2">
        <f t="shared" si="36"/>
        <v>403200</v>
      </c>
      <c r="N281" s="2">
        <f t="shared" si="37"/>
        <v>10.08</v>
      </c>
      <c r="O281" s="2">
        <f t="shared" si="38"/>
        <v>4.032</v>
      </c>
      <c r="P281" s="2">
        <f t="shared" si="39"/>
        <v>4.032</v>
      </c>
    </row>
    <row r="282" spans="1:16">
      <c r="A282" s="1">
        <v>280</v>
      </c>
      <c r="B282" s="1">
        <v>10</v>
      </c>
      <c r="C282" s="1">
        <v>10</v>
      </c>
      <c r="D282" s="1">
        <f t="shared" si="32"/>
        <v>112</v>
      </c>
      <c r="E282" s="1">
        <f t="shared" si="33"/>
        <v>280000</v>
      </c>
      <c r="F282" s="1">
        <f t="shared" si="34"/>
        <v>112000</v>
      </c>
      <c r="G282" s="1">
        <f t="shared" si="35"/>
        <v>112000</v>
      </c>
      <c r="M282" s="2">
        <f t="shared" si="36"/>
        <v>403200</v>
      </c>
      <c r="N282" s="2">
        <f t="shared" si="37"/>
        <v>10.08</v>
      </c>
      <c r="O282" s="2">
        <f t="shared" si="38"/>
        <v>4.032</v>
      </c>
      <c r="P282" s="2">
        <f t="shared" si="39"/>
        <v>4.032</v>
      </c>
    </row>
    <row r="283" spans="1:16">
      <c r="A283" s="1">
        <v>281</v>
      </c>
      <c r="B283" s="1">
        <v>10</v>
      </c>
      <c r="C283" s="1">
        <v>11</v>
      </c>
      <c r="D283" s="1">
        <f t="shared" si="32"/>
        <v>114</v>
      </c>
      <c r="E283" s="1">
        <f t="shared" si="33"/>
        <v>285000</v>
      </c>
      <c r="F283" s="1">
        <f t="shared" si="34"/>
        <v>114000</v>
      </c>
      <c r="G283" s="1">
        <f t="shared" si="35"/>
        <v>114000</v>
      </c>
      <c r="M283" s="2">
        <f t="shared" si="36"/>
        <v>410400</v>
      </c>
      <c r="N283" s="2">
        <f t="shared" si="37"/>
        <v>10.26</v>
      </c>
      <c r="O283" s="2">
        <f t="shared" si="38"/>
        <v>4.104</v>
      </c>
      <c r="P283" s="2">
        <f t="shared" si="39"/>
        <v>4.104</v>
      </c>
    </row>
    <row r="284" spans="1:16">
      <c r="A284" s="1">
        <v>282</v>
      </c>
      <c r="B284" s="1">
        <v>10</v>
      </c>
      <c r="C284" s="1">
        <v>12</v>
      </c>
      <c r="D284" s="1">
        <f t="shared" si="32"/>
        <v>114</v>
      </c>
      <c r="E284" s="1">
        <f t="shared" si="33"/>
        <v>285000</v>
      </c>
      <c r="F284" s="1">
        <f t="shared" si="34"/>
        <v>114000</v>
      </c>
      <c r="G284" s="1">
        <f t="shared" si="35"/>
        <v>114000</v>
      </c>
      <c r="M284" s="2">
        <f t="shared" si="36"/>
        <v>410400</v>
      </c>
      <c r="N284" s="2">
        <f t="shared" si="37"/>
        <v>10.26</v>
      </c>
      <c r="O284" s="2">
        <f t="shared" si="38"/>
        <v>4.104</v>
      </c>
      <c r="P284" s="2">
        <f t="shared" si="39"/>
        <v>4.104</v>
      </c>
    </row>
    <row r="285" spans="1:16">
      <c r="A285" s="1">
        <v>283</v>
      </c>
      <c r="B285" s="1">
        <v>10</v>
      </c>
      <c r="C285" s="1">
        <v>13</v>
      </c>
      <c r="D285" s="1">
        <f t="shared" si="32"/>
        <v>114</v>
      </c>
      <c r="E285" s="1">
        <f t="shared" si="33"/>
        <v>285000</v>
      </c>
      <c r="F285" s="1">
        <f t="shared" si="34"/>
        <v>114000</v>
      </c>
      <c r="G285" s="1">
        <f t="shared" si="35"/>
        <v>114000</v>
      </c>
      <c r="M285" s="2">
        <f t="shared" si="36"/>
        <v>410400</v>
      </c>
      <c r="N285" s="2">
        <f t="shared" si="37"/>
        <v>10.26</v>
      </c>
      <c r="O285" s="2">
        <f t="shared" si="38"/>
        <v>4.104</v>
      </c>
      <c r="P285" s="2">
        <f t="shared" si="39"/>
        <v>4.104</v>
      </c>
    </row>
    <row r="286" spans="1:16">
      <c r="A286" s="1">
        <v>284</v>
      </c>
      <c r="B286" s="1">
        <v>10</v>
      </c>
      <c r="C286" s="1">
        <v>14</v>
      </c>
      <c r="D286" s="1">
        <f t="shared" si="32"/>
        <v>114</v>
      </c>
      <c r="E286" s="1">
        <f t="shared" si="33"/>
        <v>285000</v>
      </c>
      <c r="F286" s="1">
        <f t="shared" si="34"/>
        <v>114000</v>
      </c>
      <c r="G286" s="1">
        <f t="shared" si="35"/>
        <v>114000</v>
      </c>
      <c r="M286" s="2">
        <f t="shared" si="36"/>
        <v>410400</v>
      </c>
      <c r="N286" s="2">
        <f t="shared" si="37"/>
        <v>10.26</v>
      </c>
      <c r="O286" s="2">
        <f t="shared" si="38"/>
        <v>4.104</v>
      </c>
      <c r="P286" s="2">
        <f t="shared" si="39"/>
        <v>4.104</v>
      </c>
    </row>
    <row r="287" spans="1:16">
      <c r="A287" s="1">
        <v>285</v>
      </c>
      <c r="B287" s="1">
        <v>10</v>
      </c>
      <c r="C287" s="1">
        <v>15</v>
      </c>
      <c r="D287" s="1">
        <f t="shared" si="32"/>
        <v>114</v>
      </c>
      <c r="E287" s="1">
        <f t="shared" si="33"/>
        <v>285000</v>
      </c>
      <c r="F287" s="1">
        <f t="shared" si="34"/>
        <v>114000</v>
      </c>
      <c r="G287" s="1">
        <f t="shared" si="35"/>
        <v>114000</v>
      </c>
      <c r="M287" s="2">
        <f t="shared" si="36"/>
        <v>410400</v>
      </c>
      <c r="N287" s="2">
        <f t="shared" si="37"/>
        <v>10.26</v>
      </c>
      <c r="O287" s="2">
        <f t="shared" si="38"/>
        <v>4.104</v>
      </c>
      <c r="P287" s="2">
        <f t="shared" si="39"/>
        <v>4.104</v>
      </c>
    </row>
    <row r="288" spans="1:16">
      <c r="A288" s="1">
        <v>286</v>
      </c>
      <c r="B288" s="1">
        <v>10</v>
      </c>
      <c r="C288" s="1">
        <v>16</v>
      </c>
      <c r="D288" s="1">
        <f t="shared" si="32"/>
        <v>116</v>
      </c>
      <c r="E288" s="1">
        <f t="shared" si="33"/>
        <v>290000</v>
      </c>
      <c r="F288" s="1">
        <f t="shared" si="34"/>
        <v>116000</v>
      </c>
      <c r="G288" s="1">
        <f t="shared" si="35"/>
        <v>116000</v>
      </c>
      <c r="M288" s="2">
        <f t="shared" si="36"/>
        <v>417600</v>
      </c>
      <c r="N288" s="2">
        <f t="shared" si="37"/>
        <v>10.44</v>
      </c>
      <c r="O288" s="2">
        <f t="shared" si="38"/>
        <v>4.176</v>
      </c>
      <c r="P288" s="2">
        <f t="shared" si="39"/>
        <v>4.176</v>
      </c>
    </row>
    <row r="289" spans="1:16">
      <c r="A289" s="1">
        <v>287</v>
      </c>
      <c r="B289" s="1">
        <v>10</v>
      </c>
      <c r="C289" s="1">
        <v>17</v>
      </c>
      <c r="D289" s="1">
        <f t="shared" si="32"/>
        <v>116</v>
      </c>
      <c r="E289" s="1">
        <f t="shared" si="33"/>
        <v>290000</v>
      </c>
      <c r="F289" s="1">
        <f t="shared" si="34"/>
        <v>116000</v>
      </c>
      <c r="G289" s="1">
        <f t="shared" si="35"/>
        <v>116000</v>
      </c>
      <c r="M289" s="2">
        <f t="shared" si="36"/>
        <v>417600</v>
      </c>
      <c r="N289" s="2">
        <f t="shared" si="37"/>
        <v>10.44</v>
      </c>
      <c r="O289" s="2">
        <f t="shared" si="38"/>
        <v>4.176</v>
      </c>
      <c r="P289" s="2">
        <f t="shared" si="39"/>
        <v>4.176</v>
      </c>
    </row>
    <row r="290" spans="1:16">
      <c r="A290" s="1">
        <v>288</v>
      </c>
      <c r="B290" s="1">
        <v>10</v>
      </c>
      <c r="C290" s="1">
        <v>18</v>
      </c>
      <c r="D290" s="1">
        <f t="shared" si="32"/>
        <v>116</v>
      </c>
      <c r="E290" s="1">
        <f t="shared" si="33"/>
        <v>290000</v>
      </c>
      <c r="F290" s="1">
        <f t="shared" si="34"/>
        <v>116000</v>
      </c>
      <c r="G290" s="1">
        <f t="shared" si="35"/>
        <v>116000</v>
      </c>
      <c r="M290" s="2">
        <f t="shared" si="36"/>
        <v>417600</v>
      </c>
      <c r="N290" s="2">
        <f t="shared" si="37"/>
        <v>10.44</v>
      </c>
      <c r="O290" s="2">
        <f t="shared" si="38"/>
        <v>4.176</v>
      </c>
      <c r="P290" s="2">
        <f t="shared" si="39"/>
        <v>4.176</v>
      </c>
    </row>
    <row r="291" spans="1:16">
      <c r="A291" s="1">
        <v>289</v>
      </c>
      <c r="B291" s="1">
        <v>10</v>
      </c>
      <c r="C291" s="1">
        <v>19</v>
      </c>
      <c r="D291" s="1">
        <f t="shared" si="32"/>
        <v>116</v>
      </c>
      <c r="E291" s="1">
        <f t="shared" si="33"/>
        <v>290000</v>
      </c>
      <c r="F291" s="1">
        <f t="shared" si="34"/>
        <v>116000</v>
      </c>
      <c r="G291" s="1">
        <f t="shared" si="35"/>
        <v>116000</v>
      </c>
      <c r="M291" s="2">
        <f t="shared" si="36"/>
        <v>417600</v>
      </c>
      <c r="N291" s="2">
        <f t="shared" si="37"/>
        <v>10.44</v>
      </c>
      <c r="O291" s="2">
        <f t="shared" si="38"/>
        <v>4.176</v>
      </c>
      <c r="P291" s="2">
        <f t="shared" si="39"/>
        <v>4.176</v>
      </c>
    </row>
    <row r="292" spans="1:16">
      <c r="A292" s="1">
        <v>290</v>
      </c>
      <c r="B292" s="1">
        <v>10</v>
      </c>
      <c r="C292" s="1">
        <v>20</v>
      </c>
      <c r="D292" s="1">
        <f t="shared" si="32"/>
        <v>116</v>
      </c>
      <c r="E292" s="1">
        <f t="shared" si="33"/>
        <v>290000</v>
      </c>
      <c r="F292" s="1">
        <f t="shared" si="34"/>
        <v>116000</v>
      </c>
      <c r="G292" s="1">
        <f t="shared" si="35"/>
        <v>116000</v>
      </c>
      <c r="M292" s="2">
        <f t="shared" si="36"/>
        <v>417600</v>
      </c>
      <c r="N292" s="2">
        <f t="shared" si="37"/>
        <v>10.44</v>
      </c>
      <c r="O292" s="2">
        <f t="shared" si="38"/>
        <v>4.176</v>
      </c>
      <c r="P292" s="2">
        <f t="shared" si="39"/>
        <v>4.176</v>
      </c>
    </row>
    <row r="293" spans="1:16">
      <c r="A293" s="1">
        <v>291</v>
      </c>
      <c r="B293" s="1">
        <v>10</v>
      </c>
      <c r="C293" s="1">
        <v>21</v>
      </c>
      <c r="D293" s="1">
        <f t="shared" si="32"/>
        <v>118</v>
      </c>
      <c r="E293" s="1">
        <f t="shared" si="33"/>
        <v>295000</v>
      </c>
      <c r="F293" s="1">
        <f t="shared" si="34"/>
        <v>118000</v>
      </c>
      <c r="G293" s="1">
        <f t="shared" si="35"/>
        <v>118000</v>
      </c>
      <c r="M293" s="2">
        <f t="shared" si="36"/>
        <v>424800</v>
      </c>
      <c r="N293" s="2">
        <f t="shared" si="37"/>
        <v>10.62</v>
      </c>
      <c r="O293" s="2">
        <f t="shared" si="38"/>
        <v>4.248</v>
      </c>
      <c r="P293" s="2">
        <f t="shared" si="39"/>
        <v>4.248</v>
      </c>
    </row>
    <row r="294" spans="1:16">
      <c r="A294" s="1">
        <v>292</v>
      </c>
      <c r="B294" s="1">
        <v>10</v>
      </c>
      <c r="C294" s="1">
        <v>22</v>
      </c>
      <c r="D294" s="1">
        <f t="shared" si="32"/>
        <v>118</v>
      </c>
      <c r="E294" s="1">
        <f t="shared" si="33"/>
        <v>295000</v>
      </c>
      <c r="F294" s="1">
        <f t="shared" si="34"/>
        <v>118000</v>
      </c>
      <c r="G294" s="1">
        <f t="shared" si="35"/>
        <v>118000</v>
      </c>
      <c r="M294" s="2">
        <f t="shared" si="36"/>
        <v>424800</v>
      </c>
      <c r="N294" s="2">
        <f t="shared" si="37"/>
        <v>10.62</v>
      </c>
      <c r="O294" s="2">
        <f t="shared" si="38"/>
        <v>4.248</v>
      </c>
      <c r="P294" s="2">
        <f t="shared" si="39"/>
        <v>4.248</v>
      </c>
    </row>
    <row r="295" spans="1:16">
      <c r="A295" s="1">
        <v>293</v>
      </c>
      <c r="B295" s="1">
        <v>10</v>
      </c>
      <c r="C295" s="1">
        <v>23</v>
      </c>
      <c r="D295" s="1">
        <f t="shared" si="32"/>
        <v>118</v>
      </c>
      <c r="E295" s="1">
        <f t="shared" si="33"/>
        <v>295000</v>
      </c>
      <c r="F295" s="1">
        <f t="shared" si="34"/>
        <v>118000</v>
      </c>
      <c r="G295" s="1">
        <f t="shared" si="35"/>
        <v>118000</v>
      </c>
      <c r="M295" s="2">
        <f t="shared" si="36"/>
        <v>424800</v>
      </c>
      <c r="N295" s="2">
        <f t="shared" si="37"/>
        <v>10.62</v>
      </c>
      <c r="O295" s="2">
        <f t="shared" si="38"/>
        <v>4.248</v>
      </c>
      <c r="P295" s="2">
        <f t="shared" si="39"/>
        <v>4.248</v>
      </c>
    </row>
    <row r="296" spans="1:16">
      <c r="A296" s="1">
        <v>294</v>
      </c>
      <c r="B296" s="1">
        <v>10</v>
      </c>
      <c r="C296" s="1">
        <v>24</v>
      </c>
      <c r="D296" s="1">
        <f t="shared" si="32"/>
        <v>118</v>
      </c>
      <c r="E296" s="1">
        <f t="shared" si="33"/>
        <v>295000</v>
      </c>
      <c r="F296" s="1">
        <f t="shared" si="34"/>
        <v>118000</v>
      </c>
      <c r="G296" s="1">
        <f t="shared" si="35"/>
        <v>118000</v>
      </c>
      <c r="M296" s="2">
        <f t="shared" si="36"/>
        <v>424800</v>
      </c>
      <c r="N296" s="2">
        <f t="shared" si="37"/>
        <v>10.62</v>
      </c>
      <c r="O296" s="2">
        <f t="shared" si="38"/>
        <v>4.248</v>
      </c>
      <c r="P296" s="2">
        <f t="shared" si="39"/>
        <v>4.248</v>
      </c>
    </row>
    <row r="297" spans="1:16">
      <c r="A297" s="1">
        <v>295</v>
      </c>
      <c r="B297" s="1">
        <v>10</v>
      </c>
      <c r="C297" s="1">
        <v>25</v>
      </c>
      <c r="D297" s="1">
        <f t="shared" si="32"/>
        <v>118</v>
      </c>
      <c r="E297" s="1">
        <f t="shared" si="33"/>
        <v>295000</v>
      </c>
      <c r="F297" s="1">
        <f t="shared" si="34"/>
        <v>118000</v>
      </c>
      <c r="G297" s="1">
        <f t="shared" si="35"/>
        <v>118000</v>
      </c>
      <c r="M297" s="2">
        <f t="shared" si="36"/>
        <v>424800</v>
      </c>
      <c r="N297" s="2">
        <f t="shared" si="37"/>
        <v>10.62</v>
      </c>
      <c r="O297" s="2">
        <f t="shared" si="38"/>
        <v>4.248</v>
      </c>
      <c r="P297" s="2">
        <f t="shared" si="39"/>
        <v>4.248</v>
      </c>
    </row>
    <row r="298" spans="1:16">
      <c r="A298" s="1">
        <v>296</v>
      </c>
      <c r="B298" s="1">
        <v>10</v>
      </c>
      <c r="C298" s="1">
        <v>26</v>
      </c>
      <c r="D298" s="1">
        <f t="shared" si="32"/>
        <v>120</v>
      </c>
      <c r="E298" s="1">
        <f t="shared" si="33"/>
        <v>300000</v>
      </c>
      <c r="F298" s="1">
        <f t="shared" si="34"/>
        <v>120000</v>
      </c>
      <c r="G298" s="1">
        <f t="shared" si="35"/>
        <v>120000</v>
      </c>
      <c r="M298" s="2">
        <f t="shared" si="36"/>
        <v>432000</v>
      </c>
      <c r="N298" s="2">
        <f t="shared" si="37"/>
        <v>10.8</v>
      </c>
      <c r="O298" s="2">
        <f t="shared" si="38"/>
        <v>4.32</v>
      </c>
      <c r="P298" s="2">
        <f t="shared" si="39"/>
        <v>4.32</v>
      </c>
    </row>
    <row r="299" spans="1:16">
      <c r="A299" s="1">
        <v>297</v>
      </c>
      <c r="B299" s="1">
        <v>10</v>
      </c>
      <c r="C299" s="1">
        <v>27</v>
      </c>
      <c r="D299" s="1">
        <f t="shared" si="32"/>
        <v>120</v>
      </c>
      <c r="E299" s="1">
        <f t="shared" si="33"/>
        <v>300000</v>
      </c>
      <c r="F299" s="1">
        <f t="shared" si="34"/>
        <v>120000</v>
      </c>
      <c r="G299" s="1">
        <f t="shared" si="35"/>
        <v>120000</v>
      </c>
      <c r="M299" s="2">
        <f t="shared" si="36"/>
        <v>432000</v>
      </c>
      <c r="N299" s="2">
        <f t="shared" si="37"/>
        <v>10.8</v>
      </c>
      <c r="O299" s="2">
        <f t="shared" si="38"/>
        <v>4.32</v>
      </c>
      <c r="P299" s="2">
        <f t="shared" si="39"/>
        <v>4.32</v>
      </c>
    </row>
    <row r="300" spans="1:16">
      <c r="A300" s="1">
        <v>298</v>
      </c>
      <c r="B300" s="1">
        <v>10</v>
      </c>
      <c r="C300" s="1">
        <v>28</v>
      </c>
      <c r="D300" s="1">
        <f t="shared" si="32"/>
        <v>120</v>
      </c>
      <c r="E300" s="1">
        <f t="shared" si="33"/>
        <v>300000</v>
      </c>
      <c r="F300" s="1">
        <f t="shared" si="34"/>
        <v>120000</v>
      </c>
      <c r="G300" s="1">
        <f t="shared" si="35"/>
        <v>120000</v>
      </c>
      <c r="M300" s="2">
        <f t="shared" si="36"/>
        <v>432000</v>
      </c>
      <c r="N300" s="2">
        <f t="shared" si="37"/>
        <v>10.8</v>
      </c>
      <c r="O300" s="2">
        <f t="shared" si="38"/>
        <v>4.32</v>
      </c>
      <c r="P300" s="2">
        <f t="shared" si="39"/>
        <v>4.32</v>
      </c>
    </row>
    <row r="301" spans="1:16">
      <c r="A301" s="1">
        <v>299</v>
      </c>
      <c r="B301" s="1">
        <v>10</v>
      </c>
      <c r="C301" s="1">
        <v>29</v>
      </c>
      <c r="D301" s="1">
        <f t="shared" si="32"/>
        <v>120</v>
      </c>
      <c r="E301" s="1">
        <f t="shared" si="33"/>
        <v>300000</v>
      </c>
      <c r="F301" s="1">
        <f t="shared" si="34"/>
        <v>120000</v>
      </c>
      <c r="G301" s="1">
        <f t="shared" si="35"/>
        <v>120000</v>
      </c>
      <c r="M301" s="2">
        <f t="shared" si="36"/>
        <v>432000</v>
      </c>
      <c r="N301" s="2">
        <f t="shared" si="37"/>
        <v>10.8</v>
      </c>
      <c r="O301" s="2">
        <f t="shared" si="38"/>
        <v>4.32</v>
      </c>
      <c r="P301" s="2">
        <f t="shared" si="39"/>
        <v>4.32</v>
      </c>
    </row>
    <row r="302" spans="1:16">
      <c r="A302" s="1">
        <v>300</v>
      </c>
      <c r="B302" s="1">
        <v>10</v>
      </c>
      <c r="C302" s="1">
        <v>30</v>
      </c>
      <c r="D302" s="1">
        <f t="shared" si="32"/>
        <v>120</v>
      </c>
      <c r="E302" s="1">
        <f t="shared" si="33"/>
        <v>300000</v>
      </c>
      <c r="F302" s="1">
        <f t="shared" si="34"/>
        <v>120000</v>
      </c>
      <c r="G302" s="1">
        <f t="shared" si="35"/>
        <v>120000</v>
      </c>
      <c r="M302" s="2">
        <f t="shared" si="36"/>
        <v>432000</v>
      </c>
      <c r="N302" s="2">
        <f t="shared" si="37"/>
        <v>10.8</v>
      </c>
      <c r="O302" s="2">
        <f t="shared" si="38"/>
        <v>4.32</v>
      </c>
      <c r="P302" s="2">
        <f t="shared" si="39"/>
        <v>4.32</v>
      </c>
    </row>
    <row r="303" spans="1:16">
      <c r="A303" s="1">
        <v>301</v>
      </c>
      <c r="B303" s="1">
        <v>11</v>
      </c>
      <c r="C303" s="1">
        <v>1</v>
      </c>
      <c r="D303" s="1">
        <f t="shared" si="32"/>
        <v>122</v>
      </c>
      <c r="E303" s="1">
        <f t="shared" si="33"/>
        <v>305000</v>
      </c>
      <c r="F303" s="1">
        <f t="shared" si="34"/>
        <v>122000</v>
      </c>
      <c r="G303" s="1">
        <f t="shared" si="35"/>
        <v>122000</v>
      </c>
      <c r="M303" s="2">
        <f t="shared" si="36"/>
        <v>439200</v>
      </c>
      <c r="N303" s="2">
        <f t="shared" si="37"/>
        <v>10.98</v>
      </c>
      <c r="O303" s="2">
        <f t="shared" si="38"/>
        <v>4.392</v>
      </c>
      <c r="P303" s="2">
        <f t="shared" si="39"/>
        <v>4.392</v>
      </c>
    </row>
    <row r="304" spans="1:16">
      <c r="A304" s="1">
        <v>302</v>
      </c>
      <c r="B304" s="1">
        <v>11</v>
      </c>
      <c r="C304" s="1">
        <v>2</v>
      </c>
      <c r="D304" s="1">
        <f t="shared" si="32"/>
        <v>122</v>
      </c>
      <c r="E304" s="1">
        <f t="shared" si="33"/>
        <v>305000</v>
      </c>
      <c r="F304" s="1">
        <f t="shared" si="34"/>
        <v>122000</v>
      </c>
      <c r="G304" s="1">
        <f t="shared" si="35"/>
        <v>122000</v>
      </c>
      <c r="M304" s="2">
        <f t="shared" si="36"/>
        <v>439200</v>
      </c>
      <c r="N304" s="2">
        <f t="shared" si="37"/>
        <v>10.98</v>
      </c>
      <c r="O304" s="2">
        <f t="shared" si="38"/>
        <v>4.392</v>
      </c>
      <c r="P304" s="2">
        <f t="shared" si="39"/>
        <v>4.392</v>
      </c>
    </row>
    <row r="305" spans="1:16">
      <c r="A305" s="1">
        <v>303</v>
      </c>
      <c r="B305" s="1">
        <v>11</v>
      </c>
      <c r="C305" s="1">
        <v>3</v>
      </c>
      <c r="D305" s="1">
        <f t="shared" si="32"/>
        <v>122</v>
      </c>
      <c r="E305" s="1">
        <f t="shared" si="33"/>
        <v>305000</v>
      </c>
      <c r="F305" s="1">
        <f t="shared" si="34"/>
        <v>122000</v>
      </c>
      <c r="G305" s="1">
        <f t="shared" si="35"/>
        <v>122000</v>
      </c>
      <c r="M305" s="2">
        <f t="shared" si="36"/>
        <v>439200</v>
      </c>
      <c r="N305" s="2">
        <f t="shared" si="37"/>
        <v>10.98</v>
      </c>
      <c r="O305" s="2">
        <f t="shared" si="38"/>
        <v>4.392</v>
      </c>
      <c r="P305" s="2">
        <f t="shared" si="39"/>
        <v>4.392</v>
      </c>
    </row>
    <row r="306" spans="1:16">
      <c r="A306" s="1">
        <v>304</v>
      </c>
      <c r="B306" s="1">
        <v>11</v>
      </c>
      <c r="C306" s="1">
        <v>4</v>
      </c>
      <c r="D306" s="1">
        <f t="shared" si="32"/>
        <v>122</v>
      </c>
      <c r="E306" s="1">
        <f t="shared" si="33"/>
        <v>305000</v>
      </c>
      <c r="F306" s="1">
        <f t="shared" si="34"/>
        <v>122000</v>
      </c>
      <c r="G306" s="1">
        <f t="shared" si="35"/>
        <v>122000</v>
      </c>
      <c r="M306" s="2">
        <f t="shared" si="36"/>
        <v>439200</v>
      </c>
      <c r="N306" s="2">
        <f t="shared" si="37"/>
        <v>10.98</v>
      </c>
      <c r="O306" s="2">
        <f t="shared" si="38"/>
        <v>4.392</v>
      </c>
      <c r="P306" s="2">
        <f t="shared" si="39"/>
        <v>4.392</v>
      </c>
    </row>
    <row r="307" spans="1:16">
      <c r="A307" s="1">
        <v>305</v>
      </c>
      <c r="B307" s="1">
        <v>11</v>
      </c>
      <c r="C307" s="1">
        <v>5</v>
      </c>
      <c r="D307" s="1">
        <f t="shared" si="32"/>
        <v>122</v>
      </c>
      <c r="E307" s="1">
        <f t="shared" si="33"/>
        <v>305000</v>
      </c>
      <c r="F307" s="1">
        <f t="shared" si="34"/>
        <v>122000</v>
      </c>
      <c r="G307" s="1">
        <f t="shared" si="35"/>
        <v>122000</v>
      </c>
      <c r="M307" s="2">
        <f t="shared" si="36"/>
        <v>439200</v>
      </c>
      <c r="N307" s="2">
        <f t="shared" si="37"/>
        <v>10.98</v>
      </c>
      <c r="O307" s="2">
        <f t="shared" si="38"/>
        <v>4.392</v>
      </c>
      <c r="P307" s="2">
        <f t="shared" si="39"/>
        <v>4.392</v>
      </c>
    </row>
    <row r="308" spans="1:16">
      <c r="A308" s="1">
        <v>306</v>
      </c>
      <c r="B308" s="1">
        <v>11</v>
      </c>
      <c r="C308" s="1">
        <v>6</v>
      </c>
      <c r="D308" s="1">
        <f t="shared" si="32"/>
        <v>124</v>
      </c>
      <c r="E308" s="1">
        <f t="shared" si="33"/>
        <v>310000</v>
      </c>
      <c r="F308" s="1">
        <f t="shared" si="34"/>
        <v>124000</v>
      </c>
      <c r="G308" s="1">
        <f t="shared" si="35"/>
        <v>124000</v>
      </c>
      <c r="M308" s="2">
        <f t="shared" si="36"/>
        <v>446400</v>
      </c>
      <c r="N308" s="2">
        <f t="shared" si="37"/>
        <v>11.16</v>
      </c>
      <c r="O308" s="2">
        <f t="shared" si="38"/>
        <v>4.464</v>
      </c>
      <c r="P308" s="2">
        <f t="shared" si="39"/>
        <v>4.464</v>
      </c>
    </row>
    <row r="309" spans="1:16">
      <c r="A309" s="1">
        <v>307</v>
      </c>
      <c r="B309" s="1">
        <v>11</v>
      </c>
      <c r="C309" s="1">
        <v>7</v>
      </c>
      <c r="D309" s="1">
        <f t="shared" si="32"/>
        <v>124</v>
      </c>
      <c r="E309" s="1">
        <f t="shared" si="33"/>
        <v>310000</v>
      </c>
      <c r="F309" s="1">
        <f t="shared" si="34"/>
        <v>124000</v>
      </c>
      <c r="G309" s="1">
        <f t="shared" si="35"/>
        <v>124000</v>
      </c>
      <c r="M309" s="2">
        <f t="shared" si="36"/>
        <v>446400</v>
      </c>
      <c r="N309" s="2">
        <f t="shared" si="37"/>
        <v>11.16</v>
      </c>
      <c r="O309" s="2">
        <f t="shared" si="38"/>
        <v>4.464</v>
      </c>
      <c r="P309" s="2">
        <f t="shared" si="39"/>
        <v>4.464</v>
      </c>
    </row>
    <row r="310" spans="1:16">
      <c r="A310" s="1">
        <v>308</v>
      </c>
      <c r="B310" s="1">
        <v>11</v>
      </c>
      <c r="C310" s="1">
        <v>8</v>
      </c>
      <c r="D310" s="1">
        <f t="shared" si="32"/>
        <v>124</v>
      </c>
      <c r="E310" s="1">
        <f t="shared" si="33"/>
        <v>310000</v>
      </c>
      <c r="F310" s="1">
        <f t="shared" si="34"/>
        <v>124000</v>
      </c>
      <c r="G310" s="1">
        <f t="shared" si="35"/>
        <v>124000</v>
      </c>
      <c r="M310" s="2">
        <f t="shared" si="36"/>
        <v>446400</v>
      </c>
      <c r="N310" s="2">
        <f t="shared" si="37"/>
        <v>11.16</v>
      </c>
      <c r="O310" s="2">
        <f t="shared" si="38"/>
        <v>4.464</v>
      </c>
      <c r="P310" s="2">
        <f t="shared" si="39"/>
        <v>4.464</v>
      </c>
    </row>
    <row r="311" spans="1:16">
      <c r="A311" s="1">
        <v>309</v>
      </c>
      <c r="B311" s="1">
        <v>11</v>
      </c>
      <c r="C311" s="1">
        <v>9</v>
      </c>
      <c r="D311" s="1">
        <f t="shared" si="32"/>
        <v>124</v>
      </c>
      <c r="E311" s="1">
        <f t="shared" si="33"/>
        <v>310000</v>
      </c>
      <c r="F311" s="1">
        <f t="shared" si="34"/>
        <v>124000</v>
      </c>
      <c r="G311" s="1">
        <f t="shared" si="35"/>
        <v>124000</v>
      </c>
      <c r="M311" s="2">
        <f t="shared" si="36"/>
        <v>446400</v>
      </c>
      <c r="N311" s="2">
        <f t="shared" si="37"/>
        <v>11.16</v>
      </c>
      <c r="O311" s="2">
        <f t="shared" si="38"/>
        <v>4.464</v>
      </c>
      <c r="P311" s="2">
        <f t="shared" si="39"/>
        <v>4.464</v>
      </c>
    </row>
    <row r="312" spans="1:16">
      <c r="A312" s="1">
        <v>310</v>
      </c>
      <c r="B312" s="1">
        <v>11</v>
      </c>
      <c r="C312" s="1">
        <v>10</v>
      </c>
      <c r="D312" s="1">
        <f t="shared" si="32"/>
        <v>124</v>
      </c>
      <c r="E312" s="1">
        <f t="shared" si="33"/>
        <v>310000</v>
      </c>
      <c r="F312" s="1">
        <f t="shared" si="34"/>
        <v>124000</v>
      </c>
      <c r="G312" s="1">
        <f t="shared" si="35"/>
        <v>124000</v>
      </c>
      <c r="M312" s="2">
        <f t="shared" si="36"/>
        <v>446400</v>
      </c>
      <c r="N312" s="2">
        <f t="shared" si="37"/>
        <v>11.16</v>
      </c>
      <c r="O312" s="2">
        <f t="shared" si="38"/>
        <v>4.464</v>
      </c>
      <c r="P312" s="2">
        <f t="shared" si="39"/>
        <v>4.464</v>
      </c>
    </row>
    <row r="313" spans="1:16">
      <c r="A313" s="1">
        <v>311</v>
      </c>
      <c r="B313" s="1">
        <v>11</v>
      </c>
      <c r="C313" s="1">
        <v>11</v>
      </c>
      <c r="D313" s="1">
        <f t="shared" si="32"/>
        <v>126</v>
      </c>
      <c r="E313" s="1">
        <f t="shared" si="33"/>
        <v>315000</v>
      </c>
      <c r="F313" s="1">
        <f t="shared" si="34"/>
        <v>126000</v>
      </c>
      <c r="G313" s="1">
        <f t="shared" si="35"/>
        <v>126000</v>
      </c>
      <c r="M313" s="2">
        <f t="shared" si="36"/>
        <v>453600</v>
      </c>
      <c r="N313" s="2">
        <f t="shared" si="37"/>
        <v>11.34</v>
      </c>
      <c r="O313" s="2">
        <f t="shared" si="38"/>
        <v>4.536</v>
      </c>
      <c r="P313" s="2">
        <f t="shared" si="39"/>
        <v>4.536</v>
      </c>
    </row>
    <row r="314" spans="1:16">
      <c r="A314" s="1">
        <v>312</v>
      </c>
      <c r="B314" s="1">
        <v>11</v>
      </c>
      <c r="C314" s="1">
        <v>12</v>
      </c>
      <c r="D314" s="1">
        <f t="shared" si="32"/>
        <v>126</v>
      </c>
      <c r="E314" s="1">
        <f t="shared" si="33"/>
        <v>315000</v>
      </c>
      <c r="F314" s="1">
        <f t="shared" si="34"/>
        <v>126000</v>
      </c>
      <c r="G314" s="1">
        <f t="shared" si="35"/>
        <v>126000</v>
      </c>
      <c r="M314" s="2">
        <f t="shared" si="36"/>
        <v>453600</v>
      </c>
      <c r="N314" s="2">
        <f t="shared" si="37"/>
        <v>11.34</v>
      </c>
      <c r="O314" s="2">
        <f t="shared" si="38"/>
        <v>4.536</v>
      </c>
      <c r="P314" s="2">
        <f t="shared" si="39"/>
        <v>4.536</v>
      </c>
    </row>
    <row r="315" spans="1:16">
      <c r="A315" s="1">
        <v>313</v>
      </c>
      <c r="B315" s="1">
        <v>11</v>
      </c>
      <c r="C315" s="1">
        <v>13</v>
      </c>
      <c r="D315" s="1">
        <f t="shared" si="32"/>
        <v>126</v>
      </c>
      <c r="E315" s="1">
        <f t="shared" si="33"/>
        <v>315000</v>
      </c>
      <c r="F315" s="1">
        <f t="shared" si="34"/>
        <v>126000</v>
      </c>
      <c r="G315" s="1">
        <f t="shared" si="35"/>
        <v>126000</v>
      </c>
      <c r="M315" s="2">
        <f t="shared" si="36"/>
        <v>453600</v>
      </c>
      <c r="N315" s="2">
        <f t="shared" si="37"/>
        <v>11.34</v>
      </c>
      <c r="O315" s="2">
        <f t="shared" si="38"/>
        <v>4.536</v>
      </c>
      <c r="P315" s="2">
        <f t="shared" si="39"/>
        <v>4.536</v>
      </c>
    </row>
    <row r="316" spans="1:16">
      <c r="A316" s="1">
        <v>314</v>
      </c>
      <c r="B316" s="1">
        <v>11</v>
      </c>
      <c r="C316" s="1">
        <v>14</v>
      </c>
      <c r="D316" s="1">
        <f t="shared" si="32"/>
        <v>126</v>
      </c>
      <c r="E316" s="1">
        <f t="shared" si="33"/>
        <v>315000</v>
      </c>
      <c r="F316" s="1">
        <f t="shared" si="34"/>
        <v>126000</v>
      </c>
      <c r="G316" s="1">
        <f t="shared" si="35"/>
        <v>126000</v>
      </c>
      <c r="M316" s="2">
        <f t="shared" si="36"/>
        <v>453600</v>
      </c>
      <c r="N316" s="2">
        <f t="shared" si="37"/>
        <v>11.34</v>
      </c>
      <c r="O316" s="2">
        <f t="shared" si="38"/>
        <v>4.536</v>
      </c>
      <c r="P316" s="2">
        <f t="shared" si="39"/>
        <v>4.536</v>
      </c>
    </row>
    <row r="317" spans="1:16">
      <c r="A317" s="1">
        <v>315</v>
      </c>
      <c r="B317" s="1">
        <v>11</v>
      </c>
      <c r="C317" s="1">
        <v>15</v>
      </c>
      <c r="D317" s="1">
        <f t="shared" si="32"/>
        <v>126</v>
      </c>
      <c r="E317" s="1">
        <f t="shared" si="33"/>
        <v>315000</v>
      </c>
      <c r="F317" s="1">
        <f t="shared" si="34"/>
        <v>126000</v>
      </c>
      <c r="G317" s="1">
        <f t="shared" si="35"/>
        <v>126000</v>
      </c>
      <c r="M317" s="2">
        <f t="shared" si="36"/>
        <v>453600</v>
      </c>
      <c r="N317" s="2">
        <f t="shared" si="37"/>
        <v>11.34</v>
      </c>
      <c r="O317" s="2">
        <f t="shared" si="38"/>
        <v>4.536</v>
      </c>
      <c r="P317" s="2">
        <f t="shared" si="39"/>
        <v>4.536</v>
      </c>
    </row>
    <row r="318" spans="1:16">
      <c r="A318" s="1">
        <v>316</v>
      </c>
      <c r="B318" s="1">
        <v>11</v>
      </c>
      <c r="C318" s="1">
        <v>16</v>
      </c>
      <c r="D318" s="1">
        <f t="shared" si="32"/>
        <v>128</v>
      </c>
      <c r="E318" s="1">
        <f t="shared" si="33"/>
        <v>320000</v>
      </c>
      <c r="F318" s="1">
        <f t="shared" si="34"/>
        <v>128000</v>
      </c>
      <c r="G318" s="1">
        <f t="shared" si="35"/>
        <v>128000</v>
      </c>
      <c r="M318" s="2">
        <f t="shared" si="36"/>
        <v>460800</v>
      </c>
      <c r="N318" s="2">
        <f t="shared" si="37"/>
        <v>11.52</v>
      </c>
      <c r="O318" s="2">
        <f t="shared" si="38"/>
        <v>4.608</v>
      </c>
      <c r="P318" s="2">
        <f t="shared" si="39"/>
        <v>4.608</v>
      </c>
    </row>
    <row r="319" spans="1:16">
      <c r="A319" s="1">
        <v>317</v>
      </c>
      <c r="B319" s="1">
        <v>11</v>
      </c>
      <c r="C319" s="1">
        <v>17</v>
      </c>
      <c r="D319" s="1">
        <f t="shared" si="32"/>
        <v>128</v>
      </c>
      <c r="E319" s="1">
        <f t="shared" si="33"/>
        <v>320000</v>
      </c>
      <c r="F319" s="1">
        <f t="shared" si="34"/>
        <v>128000</v>
      </c>
      <c r="G319" s="1">
        <f t="shared" si="35"/>
        <v>128000</v>
      </c>
      <c r="M319" s="2">
        <f t="shared" si="36"/>
        <v>460800</v>
      </c>
      <c r="N319" s="2">
        <f t="shared" si="37"/>
        <v>11.52</v>
      </c>
      <c r="O319" s="2">
        <f t="shared" si="38"/>
        <v>4.608</v>
      </c>
      <c r="P319" s="2">
        <f t="shared" si="39"/>
        <v>4.608</v>
      </c>
    </row>
    <row r="320" spans="1:16">
      <c r="A320" s="1">
        <v>318</v>
      </c>
      <c r="B320" s="1">
        <v>11</v>
      </c>
      <c r="C320" s="1">
        <v>18</v>
      </c>
      <c r="D320" s="1">
        <f t="shared" si="32"/>
        <v>128</v>
      </c>
      <c r="E320" s="1">
        <f t="shared" si="33"/>
        <v>320000</v>
      </c>
      <c r="F320" s="1">
        <f t="shared" si="34"/>
        <v>128000</v>
      </c>
      <c r="G320" s="1">
        <f t="shared" si="35"/>
        <v>128000</v>
      </c>
      <c r="M320" s="2">
        <f t="shared" si="36"/>
        <v>460800</v>
      </c>
      <c r="N320" s="2">
        <f t="shared" si="37"/>
        <v>11.52</v>
      </c>
      <c r="O320" s="2">
        <f t="shared" si="38"/>
        <v>4.608</v>
      </c>
      <c r="P320" s="2">
        <f t="shared" si="39"/>
        <v>4.608</v>
      </c>
    </row>
    <row r="321" spans="1:16">
      <c r="A321" s="1">
        <v>319</v>
      </c>
      <c r="B321" s="1">
        <v>11</v>
      </c>
      <c r="C321" s="1">
        <v>19</v>
      </c>
      <c r="D321" s="1">
        <f t="shared" si="32"/>
        <v>128</v>
      </c>
      <c r="E321" s="1">
        <f t="shared" si="33"/>
        <v>320000</v>
      </c>
      <c r="F321" s="1">
        <f t="shared" si="34"/>
        <v>128000</v>
      </c>
      <c r="G321" s="1">
        <f t="shared" si="35"/>
        <v>128000</v>
      </c>
      <c r="M321" s="2">
        <f t="shared" si="36"/>
        <v>460800</v>
      </c>
      <c r="N321" s="2">
        <f t="shared" si="37"/>
        <v>11.52</v>
      </c>
      <c r="O321" s="2">
        <f t="shared" si="38"/>
        <v>4.608</v>
      </c>
      <c r="P321" s="2">
        <f t="shared" si="39"/>
        <v>4.608</v>
      </c>
    </row>
    <row r="322" spans="1:16">
      <c r="A322" s="1">
        <v>320</v>
      </c>
      <c r="B322" s="1">
        <v>11</v>
      </c>
      <c r="C322" s="1">
        <v>20</v>
      </c>
      <c r="D322" s="1">
        <f t="shared" si="32"/>
        <v>128</v>
      </c>
      <c r="E322" s="1">
        <f t="shared" si="33"/>
        <v>320000</v>
      </c>
      <c r="F322" s="1">
        <f t="shared" si="34"/>
        <v>128000</v>
      </c>
      <c r="G322" s="1">
        <f t="shared" si="35"/>
        <v>128000</v>
      </c>
      <c r="M322" s="2">
        <f t="shared" si="36"/>
        <v>460800</v>
      </c>
      <c r="N322" s="2">
        <f t="shared" si="37"/>
        <v>11.52</v>
      </c>
      <c r="O322" s="2">
        <f t="shared" si="38"/>
        <v>4.608</v>
      </c>
      <c r="P322" s="2">
        <f t="shared" si="39"/>
        <v>4.608</v>
      </c>
    </row>
    <row r="323" spans="1:16">
      <c r="A323" s="1">
        <v>321</v>
      </c>
      <c r="B323" s="1">
        <v>11</v>
      </c>
      <c r="C323" s="1">
        <v>21</v>
      </c>
      <c r="D323" s="1">
        <f t="shared" si="32"/>
        <v>130</v>
      </c>
      <c r="E323" s="1">
        <f t="shared" si="33"/>
        <v>325000</v>
      </c>
      <c r="F323" s="1">
        <f t="shared" si="34"/>
        <v>130000</v>
      </c>
      <c r="G323" s="1">
        <f t="shared" si="35"/>
        <v>130000</v>
      </c>
      <c r="M323" s="2">
        <f t="shared" si="36"/>
        <v>468000</v>
      </c>
      <c r="N323" s="2">
        <f t="shared" si="37"/>
        <v>11.7</v>
      </c>
      <c r="O323" s="2">
        <f t="shared" si="38"/>
        <v>4.68</v>
      </c>
      <c r="P323" s="2">
        <f t="shared" si="39"/>
        <v>4.68</v>
      </c>
    </row>
    <row r="324" spans="1:16">
      <c r="A324" s="1">
        <v>322</v>
      </c>
      <c r="B324" s="1">
        <v>11</v>
      </c>
      <c r="C324" s="1">
        <v>22</v>
      </c>
      <c r="D324" s="1">
        <f t="shared" ref="D324:D362" si="40">ROUNDUP(A324/5,0)*2</f>
        <v>130</v>
      </c>
      <c r="E324" s="1">
        <f t="shared" ref="E324:E362" si="41">ROUNDUP(A324/5,0)*5000</f>
        <v>325000</v>
      </c>
      <c r="F324" s="1">
        <f t="shared" ref="F324:F362" si="42">ROUNDUP(A324/5,0)*2000</f>
        <v>130000</v>
      </c>
      <c r="G324" s="1">
        <f t="shared" ref="G324:G362" si="43">ROUNDUP(A324/5,0)*2000</f>
        <v>130000</v>
      </c>
      <c r="M324" s="2">
        <f t="shared" ref="M324:M362" si="44">D324*60*60</f>
        <v>468000</v>
      </c>
      <c r="N324" s="2">
        <f t="shared" ref="N324:N362" si="45">E324/100000000*60*60</f>
        <v>11.7</v>
      </c>
      <c r="O324" s="2">
        <f t="shared" ref="O324:O362" si="46">F324/100000000*60*60</f>
        <v>4.68</v>
      </c>
      <c r="P324" s="2">
        <f t="shared" ref="P324:P362" si="47">G324/100000000*60*60</f>
        <v>4.68</v>
      </c>
    </row>
    <row r="325" spans="1:16">
      <c r="A325" s="1">
        <v>323</v>
      </c>
      <c r="B325" s="1">
        <v>11</v>
      </c>
      <c r="C325" s="1">
        <v>23</v>
      </c>
      <c r="D325" s="1">
        <f t="shared" si="40"/>
        <v>130</v>
      </c>
      <c r="E325" s="1">
        <f t="shared" si="41"/>
        <v>325000</v>
      </c>
      <c r="F325" s="1">
        <f t="shared" si="42"/>
        <v>130000</v>
      </c>
      <c r="G325" s="1">
        <f t="shared" si="43"/>
        <v>130000</v>
      </c>
      <c r="M325" s="2">
        <f t="shared" si="44"/>
        <v>468000</v>
      </c>
      <c r="N325" s="2">
        <f t="shared" si="45"/>
        <v>11.7</v>
      </c>
      <c r="O325" s="2">
        <f t="shared" si="46"/>
        <v>4.68</v>
      </c>
      <c r="P325" s="2">
        <f t="shared" si="47"/>
        <v>4.68</v>
      </c>
    </row>
    <row r="326" spans="1:16">
      <c r="A326" s="1">
        <v>324</v>
      </c>
      <c r="B326" s="1">
        <v>11</v>
      </c>
      <c r="C326" s="1">
        <v>24</v>
      </c>
      <c r="D326" s="1">
        <f t="shared" si="40"/>
        <v>130</v>
      </c>
      <c r="E326" s="1">
        <f t="shared" si="41"/>
        <v>325000</v>
      </c>
      <c r="F326" s="1">
        <f t="shared" si="42"/>
        <v>130000</v>
      </c>
      <c r="G326" s="1">
        <f t="shared" si="43"/>
        <v>130000</v>
      </c>
      <c r="M326" s="2">
        <f t="shared" si="44"/>
        <v>468000</v>
      </c>
      <c r="N326" s="2">
        <f t="shared" si="45"/>
        <v>11.7</v>
      </c>
      <c r="O326" s="2">
        <f t="shared" si="46"/>
        <v>4.68</v>
      </c>
      <c r="P326" s="2">
        <f t="shared" si="47"/>
        <v>4.68</v>
      </c>
    </row>
    <row r="327" spans="1:16">
      <c r="A327" s="1">
        <v>325</v>
      </c>
      <c r="B327" s="1">
        <v>11</v>
      </c>
      <c r="C327" s="1">
        <v>25</v>
      </c>
      <c r="D327" s="1">
        <f t="shared" si="40"/>
        <v>130</v>
      </c>
      <c r="E327" s="1">
        <f t="shared" si="41"/>
        <v>325000</v>
      </c>
      <c r="F327" s="1">
        <f t="shared" si="42"/>
        <v>130000</v>
      </c>
      <c r="G327" s="1">
        <f t="shared" si="43"/>
        <v>130000</v>
      </c>
      <c r="M327" s="2">
        <f t="shared" si="44"/>
        <v>468000</v>
      </c>
      <c r="N327" s="2">
        <f t="shared" si="45"/>
        <v>11.7</v>
      </c>
      <c r="O327" s="2">
        <f t="shared" si="46"/>
        <v>4.68</v>
      </c>
      <c r="P327" s="2">
        <f t="shared" si="47"/>
        <v>4.68</v>
      </c>
    </row>
    <row r="328" spans="1:16">
      <c r="A328" s="1">
        <v>326</v>
      </c>
      <c r="B328" s="1">
        <v>11</v>
      </c>
      <c r="C328" s="1">
        <v>26</v>
      </c>
      <c r="D328" s="1">
        <f t="shared" si="40"/>
        <v>132</v>
      </c>
      <c r="E328" s="1">
        <f t="shared" si="41"/>
        <v>330000</v>
      </c>
      <c r="F328" s="1">
        <f t="shared" si="42"/>
        <v>132000</v>
      </c>
      <c r="G328" s="1">
        <f t="shared" si="43"/>
        <v>132000</v>
      </c>
      <c r="M328" s="2">
        <f t="shared" si="44"/>
        <v>475200</v>
      </c>
      <c r="N328" s="2">
        <f t="shared" si="45"/>
        <v>11.88</v>
      </c>
      <c r="O328" s="2">
        <f t="shared" si="46"/>
        <v>4.752</v>
      </c>
      <c r="P328" s="2">
        <f t="shared" si="47"/>
        <v>4.752</v>
      </c>
    </row>
    <row r="329" spans="1:16">
      <c r="A329" s="1">
        <v>327</v>
      </c>
      <c r="B329" s="1">
        <v>11</v>
      </c>
      <c r="C329" s="1">
        <v>27</v>
      </c>
      <c r="D329" s="1">
        <f t="shared" si="40"/>
        <v>132</v>
      </c>
      <c r="E329" s="1">
        <f t="shared" si="41"/>
        <v>330000</v>
      </c>
      <c r="F329" s="1">
        <f t="shared" si="42"/>
        <v>132000</v>
      </c>
      <c r="G329" s="1">
        <f t="shared" si="43"/>
        <v>132000</v>
      </c>
      <c r="M329" s="2">
        <f t="shared" si="44"/>
        <v>475200</v>
      </c>
      <c r="N329" s="2">
        <f t="shared" si="45"/>
        <v>11.88</v>
      </c>
      <c r="O329" s="2">
        <f t="shared" si="46"/>
        <v>4.752</v>
      </c>
      <c r="P329" s="2">
        <f t="shared" si="47"/>
        <v>4.752</v>
      </c>
    </row>
    <row r="330" spans="1:16">
      <c r="A330" s="1">
        <v>328</v>
      </c>
      <c r="B330" s="1">
        <v>11</v>
      </c>
      <c r="C330" s="1">
        <v>28</v>
      </c>
      <c r="D330" s="1">
        <f t="shared" si="40"/>
        <v>132</v>
      </c>
      <c r="E330" s="1">
        <f t="shared" si="41"/>
        <v>330000</v>
      </c>
      <c r="F330" s="1">
        <f t="shared" si="42"/>
        <v>132000</v>
      </c>
      <c r="G330" s="1">
        <f t="shared" si="43"/>
        <v>132000</v>
      </c>
      <c r="M330" s="2">
        <f t="shared" si="44"/>
        <v>475200</v>
      </c>
      <c r="N330" s="2">
        <f t="shared" si="45"/>
        <v>11.88</v>
      </c>
      <c r="O330" s="2">
        <f t="shared" si="46"/>
        <v>4.752</v>
      </c>
      <c r="P330" s="2">
        <f t="shared" si="47"/>
        <v>4.752</v>
      </c>
    </row>
    <row r="331" spans="1:16">
      <c r="A331" s="1">
        <v>329</v>
      </c>
      <c r="B331" s="1">
        <v>11</v>
      </c>
      <c r="C331" s="1">
        <v>29</v>
      </c>
      <c r="D331" s="1">
        <f t="shared" si="40"/>
        <v>132</v>
      </c>
      <c r="E331" s="1">
        <f t="shared" si="41"/>
        <v>330000</v>
      </c>
      <c r="F331" s="1">
        <f t="shared" si="42"/>
        <v>132000</v>
      </c>
      <c r="G331" s="1">
        <f t="shared" si="43"/>
        <v>132000</v>
      </c>
      <c r="M331" s="2">
        <f t="shared" si="44"/>
        <v>475200</v>
      </c>
      <c r="N331" s="2">
        <f t="shared" si="45"/>
        <v>11.88</v>
      </c>
      <c r="O331" s="2">
        <f t="shared" si="46"/>
        <v>4.752</v>
      </c>
      <c r="P331" s="2">
        <f t="shared" si="47"/>
        <v>4.752</v>
      </c>
    </row>
    <row r="332" spans="1:16">
      <c r="A332" s="1">
        <v>330</v>
      </c>
      <c r="B332" s="1">
        <v>11</v>
      </c>
      <c r="C332" s="1">
        <v>30</v>
      </c>
      <c r="D332" s="1">
        <f t="shared" si="40"/>
        <v>132</v>
      </c>
      <c r="E332" s="1">
        <f t="shared" si="41"/>
        <v>330000</v>
      </c>
      <c r="F332" s="1">
        <f t="shared" si="42"/>
        <v>132000</v>
      </c>
      <c r="G332" s="1">
        <f t="shared" si="43"/>
        <v>132000</v>
      </c>
      <c r="M332" s="2">
        <f t="shared" si="44"/>
        <v>475200</v>
      </c>
      <c r="N332" s="2">
        <f t="shared" si="45"/>
        <v>11.88</v>
      </c>
      <c r="O332" s="2">
        <f t="shared" si="46"/>
        <v>4.752</v>
      </c>
      <c r="P332" s="2">
        <f t="shared" si="47"/>
        <v>4.752</v>
      </c>
    </row>
    <row r="333" spans="1:16">
      <c r="A333" s="1">
        <v>331</v>
      </c>
      <c r="B333" s="1">
        <v>12</v>
      </c>
      <c r="C333" s="1">
        <v>1</v>
      </c>
      <c r="D333" s="1">
        <f t="shared" si="40"/>
        <v>134</v>
      </c>
      <c r="E333" s="1">
        <f t="shared" si="41"/>
        <v>335000</v>
      </c>
      <c r="F333" s="1">
        <f t="shared" si="42"/>
        <v>134000</v>
      </c>
      <c r="G333" s="1">
        <f t="shared" si="43"/>
        <v>134000</v>
      </c>
      <c r="M333" s="2">
        <f t="shared" si="44"/>
        <v>482400</v>
      </c>
      <c r="N333" s="2">
        <f t="shared" si="45"/>
        <v>12.06</v>
      </c>
      <c r="O333" s="2">
        <f t="shared" si="46"/>
        <v>4.824</v>
      </c>
      <c r="P333" s="2">
        <f t="shared" si="47"/>
        <v>4.824</v>
      </c>
    </row>
    <row r="334" spans="1:16">
      <c r="A334" s="1">
        <v>332</v>
      </c>
      <c r="B334" s="1">
        <v>12</v>
      </c>
      <c r="C334" s="1">
        <v>2</v>
      </c>
      <c r="D334" s="1">
        <f t="shared" si="40"/>
        <v>134</v>
      </c>
      <c r="E334" s="1">
        <f t="shared" si="41"/>
        <v>335000</v>
      </c>
      <c r="F334" s="1">
        <f t="shared" si="42"/>
        <v>134000</v>
      </c>
      <c r="G334" s="1">
        <f t="shared" si="43"/>
        <v>134000</v>
      </c>
      <c r="M334" s="2">
        <f t="shared" si="44"/>
        <v>482400</v>
      </c>
      <c r="N334" s="2">
        <f t="shared" si="45"/>
        <v>12.06</v>
      </c>
      <c r="O334" s="2">
        <f t="shared" si="46"/>
        <v>4.824</v>
      </c>
      <c r="P334" s="2">
        <f t="shared" si="47"/>
        <v>4.824</v>
      </c>
    </row>
    <row r="335" spans="1:16">
      <c r="A335" s="1">
        <v>333</v>
      </c>
      <c r="B335" s="1">
        <v>12</v>
      </c>
      <c r="C335" s="1">
        <v>3</v>
      </c>
      <c r="D335" s="1">
        <f t="shared" si="40"/>
        <v>134</v>
      </c>
      <c r="E335" s="1">
        <f t="shared" si="41"/>
        <v>335000</v>
      </c>
      <c r="F335" s="1">
        <f t="shared" si="42"/>
        <v>134000</v>
      </c>
      <c r="G335" s="1">
        <f t="shared" si="43"/>
        <v>134000</v>
      </c>
      <c r="M335" s="2">
        <f t="shared" si="44"/>
        <v>482400</v>
      </c>
      <c r="N335" s="2">
        <f t="shared" si="45"/>
        <v>12.06</v>
      </c>
      <c r="O335" s="2">
        <f t="shared" si="46"/>
        <v>4.824</v>
      </c>
      <c r="P335" s="2">
        <f t="shared" si="47"/>
        <v>4.824</v>
      </c>
    </row>
    <row r="336" spans="1:16">
      <c r="A336" s="1">
        <v>334</v>
      </c>
      <c r="B336" s="1">
        <v>12</v>
      </c>
      <c r="C336" s="1">
        <v>4</v>
      </c>
      <c r="D336" s="1">
        <f t="shared" si="40"/>
        <v>134</v>
      </c>
      <c r="E336" s="1">
        <f t="shared" si="41"/>
        <v>335000</v>
      </c>
      <c r="F336" s="1">
        <f t="shared" si="42"/>
        <v>134000</v>
      </c>
      <c r="G336" s="1">
        <f t="shared" si="43"/>
        <v>134000</v>
      </c>
      <c r="M336" s="2">
        <f t="shared" si="44"/>
        <v>482400</v>
      </c>
      <c r="N336" s="2">
        <f t="shared" si="45"/>
        <v>12.06</v>
      </c>
      <c r="O336" s="2">
        <f t="shared" si="46"/>
        <v>4.824</v>
      </c>
      <c r="P336" s="2">
        <f t="shared" si="47"/>
        <v>4.824</v>
      </c>
    </row>
    <row r="337" spans="1:16">
      <c r="A337" s="1">
        <v>335</v>
      </c>
      <c r="B337" s="1">
        <v>12</v>
      </c>
      <c r="C337" s="1">
        <v>5</v>
      </c>
      <c r="D337" s="1">
        <f t="shared" si="40"/>
        <v>134</v>
      </c>
      <c r="E337" s="1">
        <f t="shared" si="41"/>
        <v>335000</v>
      </c>
      <c r="F337" s="1">
        <f t="shared" si="42"/>
        <v>134000</v>
      </c>
      <c r="G337" s="1">
        <f t="shared" si="43"/>
        <v>134000</v>
      </c>
      <c r="M337" s="2">
        <f t="shared" si="44"/>
        <v>482400</v>
      </c>
      <c r="N337" s="2">
        <f t="shared" si="45"/>
        <v>12.06</v>
      </c>
      <c r="O337" s="2">
        <f t="shared" si="46"/>
        <v>4.824</v>
      </c>
      <c r="P337" s="2">
        <f t="shared" si="47"/>
        <v>4.824</v>
      </c>
    </row>
    <row r="338" spans="1:16">
      <c r="A338" s="1">
        <v>336</v>
      </c>
      <c r="B338" s="1">
        <v>12</v>
      </c>
      <c r="C338" s="1">
        <v>6</v>
      </c>
      <c r="D338" s="1">
        <f t="shared" si="40"/>
        <v>136</v>
      </c>
      <c r="E338" s="1">
        <f t="shared" si="41"/>
        <v>340000</v>
      </c>
      <c r="F338" s="1">
        <f t="shared" si="42"/>
        <v>136000</v>
      </c>
      <c r="G338" s="1">
        <f t="shared" si="43"/>
        <v>136000</v>
      </c>
      <c r="M338" s="2">
        <f t="shared" si="44"/>
        <v>489600</v>
      </c>
      <c r="N338" s="2">
        <f t="shared" si="45"/>
        <v>12.24</v>
      </c>
      <c r="O338" s="2">
        <f t="shared" si="46"/>
        <v>4.896</v>
      </c>
      <c r="P338" s="2">
        <f t="shared" si="47"/>
        <v>4.896</v>
      </c>
    </row>
    <row r="339" spans="1:16">
      <c r="A339" s="1">
        <v>337</v>
      </c>
      <c r="B339" s="1">
        <v>12</v>
      </c>
      <c r="C339" s="1">
        <v>7</v>
      </c>
      <c r="D339" s="1">
        <f t="shared" si="40"/>
        <v>136</v>
      </c>
      <c r="E339" s="1">
        <f t="shared" si="41"/>
        <v>340000</v>
      </c>
      <c r="F339" s="1">
        <f t="shared" si="42"/>
        <v>136000</v>
      </c>
      <c r="G339" s="1">
        <f t="shared" si="43"/>
        <v>136000</v>
      </c>
      <c r="M339" s="2">
        <f t="shared" si="44"/>
        <v>489600</v>
      </c>
      <c r="N339" s="2">
        <f t="shared" si="45"/>
        <v>12.24</v>
      </c>
      <c r="O339" s="2">
        <f t="shared" si="46"/>
        <v>4.896</v>
      </c>
      <c r="P339" s="2">
        <f t="shared" si="47"/>
        <v>4.896</v>
      </c>
    </row>
    <row r="340" spans="1:16">
      <c r="A340" s="1">
        <v>338</v>
      </c>
      <c r="B340" s="1">
        <v>12</v>
      </c>
      <c r="C340" s="1">
        <v>8</v>
      </c>
      <c r="D340" s="1">
        <f t="shared" si="40"/>
        <v>136</v>
      </c>
      <c r="E340" s="1">
        <f t="shared" si="41"/>
        <v>340000</v>
      </c>
      <c r="F340" s="1">
        <f t="shared" si="42"/>
        <v>136000</v>
      </c>
      <c r="G340" s="1">
        <f t="shared" si="43"/>
        <v>136000</v>
      </c>
      <c r="M340" s="2">
        <f t="shared" si="44"/>
        <v>489600</v>
      </c>
      <c r="N340" s="2">
        <f t="shared" si="45"/>
        <v>12.24</v>
      </c>
      <c r="O340" s="2">
        <f t="shared" si="46"/>
        <v>4.896</v>
      </c>
      <c r="P340" s="2">
        <f t="shared" si="47"/>
        <v>4.896</v>
      </c>
    </row>
    <row r="341" spans="1:16">
      <c r="A341" s="1">
        <v>339</v>
      </c>
      <c r="B341" s="1">
        <v>12</v>
      </c>
      <c r="C341" s="1">
        <v>9</v>
      </c>
      <c r="D341" s="1">
        <f t="shared" si="40"/>
        <v>136</v>
      </c>
      <c r="E341" s="1">
        <f t="shared" si="41"/>
        <v>340000</v>
      </c>
      <c r="F341" s="1">
        <f t="shared" si="42"/>
        <v>136000</v>
      </c>
      <c r="G341" s="1">
        <f t="shared" si="43"/>
        <v>136000</v>
      </c>
      <c r="M341" s="2">
        <f t="shared" si="44"/>
        <v>489600</v>
      </c>
      <c r="N341" s="2">
        <f t="shared" si="45"/>
        <v>12.24</v>
      </c>
      <c r="O341" s="2">
        <f t="shared" si="46"/>
        <v>4.896</v>
      </c>
      <c r="P341" s="2">
        <f t="shared" si="47"/>
        <v>4.896</v>
      </c>
    </row>
    <row r="342" spans="1:16">
      <c r="A342" s="1">
        <v>340</v>
      </c>
      <c r="B342" s="1">
        <v>12</v>
      </c>
      <c r="C342" s="1">
        <v>10</v>
      </c>
      <c r="D342" s="1">
        <f t="shared" si="40"/>
        <v>136</v>
      </c>
      <c r="E342" s="1">
        <f t="shared" si="41"/>
        <v>340000</v>
      </c>
      <c r="F342" s="1">
        <f t="shared" si="42"/>
        <v>136000</v>
      </c>
      <c r="G342" s="1">
        <f t="shared" si="43"/>
        <v>136000</v>
      </c>
      <c r="M342" s="2">
        <f t="shared" si="44"/>
        <v>489600</v>
      </c>
      <c r="N342" s="2">
        <f t="shared" si="45"/>
        <v>12.24</v>
      </c>
      <c r="O342" s="2">
        <f t="shared" si="46"/>
        <v>4.896</v>
      </c>
      <c r="P342" s="2">
        <f t="shared" si="47"/>
        <v>4.896</v>
      </c>
    </row>
    <row r="343" spans="1:16">
      <c r="A343" s="1">
        <v>341</v>
      </c>
      <c r="B343" s="1">
        <v>12</v>
      </c>
      <c r="C343" s="1">
        <v>11</v>
      </c>
      <c r="D343" s="1">
        <f t="shared" si="40"/>
        <v>138</v>
      </c>
      <c r="E343" s="1">
        <f t="shared" si="41"/>
        <v>345000</v>
      </c>
      <c r="F343" s="1">
        <f t="shared" si="42"/>
        <v>138000</v>
      </c>
      <c r="G343" s="1">
        <f t="shared" si="43"/>
        <v>138000</v>
      </c>
      <c r="M343" s="2">
        <f t="shared" si="44"/>
        <v>496800</v>
      </c>
      <c r="N343" s="2">
        <f t="shared" si="45"/>
        <v>12.42</v>
      </c>
      <c r="O343" s="2">
        <f t="shared" si="46"/>
        <v>4.968</v>
      </c>
      <c r="P343" s="2">
        <f t="shared" si="47"/>
        <v>4.968</v>
      </c>
    </row>
    <row r="344" spans="1:16">
      <c r="A344" s="1">
        <v>342</v>
      </c>
      <c r="B344" s="1">
        <v>12</v>
      </c>
      <c r="C344" s="1">
        <v>12</v>
      </c>
      <c r="D344" s="1">
        <f t="shared" si="40"/>
        <v>138</v>
      </c>
      <c r="E344" s="1">
        <f t="shared" si="41"/>
        <v>345000</v>
      </c>
      <c r="F344" s="1">
        <f t="shared" si="42"/>
        <v>138000</v>
      </c>
      <c r="G344" s="1">
        <f t="shared" si="43"/>
        <v>138000</v>
      </c>
      <c r="M344" s="2">
        <f t="shared" si="44"/>
        <v>496800</v>
      </c>
      <c r="N344" s="2">
        <f t="shared" si="45"/>
        <v>12.42</v>
      </c>
      <c r="O344" s="2">
        <f t="shared" si="46"/>
        <v>4.968</v>
      </c>
      <c r="P344" s="2">
        <f t="shared" si="47"/>
        <v>4.968</v>
      </c>
    </row>
    <row r="345" spans="1:16">
      <c r="A345" s="1">
        <v>343</v>
      </c>
      <c r="B345" s="1">
        <v>12</v>
      </c>
      <c r="C345" s="1">
        <v>13</v>
      </c>
      <c r="D345" s="1">
        <f t="shared" si="40"/>
        <v>138</v>
      </c>
      <c r="E345" s="1">
        <f t="shared" si="41"/>
        <v>345000</v>
      </c>
      <c r="F345" s="1">
        <f t="shared" si="42"/>
        <v>138000</v>
      </c>
      <c r="G345" s="1">
        <f t="shared" si="43"/>
        <v>138000</v>
      </c>
      <c r="M345" s="2">
        <f t="shared" si="44"/>
        <v>496800</v>
      </c>
      <c r="N345" s="2">
        <f t="shared" si="45"/>
        <v>12.42</v>
      </c>
      <c r="O345" s="2">
        <f t="shared" si="46"/>
        <v>4.968</v>
      </c>
      <c r="P345" s="2">
        <f t="shared" si="47"/>
        <v>4.968</v>
      </c>
    </row>
    <row r="346" spans="1:16">
      <c r="A346" s="1">
        <v>344</v>
      </c>
      <c r="B346" s="1">
        <v>12</v>
      </c>
      <c r="C346" s="1">
        <v>14</v>
      </c>
      <c r="D346" s="1">
        <f t="shared" si="40"/>
        <v>138</v>
      </c>
      <c r="E346" s="1">
        <f t="shared" si="41"/>
        <v>345000</v>
      </c>
      <c r="F346" s="1">
        <f t="shared" si="42"/>
        <v>138000</v>
      </c>
      <c r="G346" s="1">
        <f t="shared" si="43"/>
        <v>138000</v>
      </c>
      <c r="M346" s="2">
        <f t="shared" si="44"/>
        <v>496800</v>
      </c>
      <c r="N346" s="2">
        <f t="shared" si="45"/>
        <v>12.42</v>
      </c>
      <c r="O346" s="2">
        <f t="shared" si="46"/>
        <v>4.968</v>
      </c>
      <c r="P346" s="2">
        <f t="shared" si="47"/>
        <v>4.968</v>
      </c>
    </row>
    <row r="347" spans="1:16">
      <c r="A347" s="1">
        <v>345</v>
      </c>
      <c r="B347" s="1">
        <v>12</v>
      </c>
      <c r="C347" s="1">
        <v>15</v>
      </c>
      <c r="D347" s="1">
        <f t="shared" si="40"/>
        <v>138</v>
      </c>
      <c r="E347" s="1">
        <f t="shared" si="41"/>
        <v>345000</v>
      </c>
      <c r="F347" s="1">
        <f t="shared" si="42"/>
        <v>138000</v>
      </c>
      <c r="G347" s="1">
        <f t="shared" si="43"/>
        <v>138000</v>
      </c>
      <c r="M347" s="2">
        <f t="shared" si="44"/>
        <v>496800</v>
      </c>
      <c r="N347" s="2">
        <f t="shared" si="45"/>
        <v>12.42</v>
      </c>
      <c r="O347" s="2">
        <f t="shared" si="46"/>
        <v>4.968</v>
      </c>
      <c r="P347" s="2">
        <f t="shared" si="47"/>
        <v>4.968</v>
      </c>
    </row>
    <row r="348" spans="1:16">
      <c r="A348" s="1">
        <v>346</v>
      </c>
      <c r="B348" s="1">
        <v>12</v>
      </c>
      <c r="C348" s="1">
        <v>16</v>
      </c>
      <c r="D348" s="1">
        <f t="shared" si="40"/>
        <v>140</v>
      </c>
      <c r="E348" s="1">
        <f t="shared" si="41"/>
        <v>350000</v>
      </c>
      <c r="F348" s="1">
        <f t="shared" si="42"/>
        <v>140000</v>
      </c>
      <c r="G348" s="1">
        <f t="shared" si="43"/>
        <v>140000</v>
      </c>
      <c r="M348" s="2">
        <f t="shared" si="44"/>
        <v>504000</v>
      </c>
      <c r="N348" s="2">
        <f t="shared" si="45"/>
        <v>12.6</v>
      </c>
      <c r="O348" s="2">
        <f t="shared" si="46"/>
        <v>5.04</v>
      </c>
      <c r="P348" s="2">
        <f t="shared" si="47"/>
        <v>5.04</v>
      </c>
    </row>
    <row r="349" spans="1:16">
      <c r="A349" s="1">
        <v>347</v>
      </c>
      <c r="B349" s="1">
        <v>12</v>
      </c>
      <c r="C349" s="1">
        <v>17</v>
      </c>
      <c r="D349" s="1">
        <f t="shared" si="40"/>
        <v>140</v>
      </c>
      <c r="E349" s="1">
        <f t="shared" si="41"/>
        <v>350000</v>
      </c>
      <c r="F349" s="1">
        <f t="shared" si="42"/>
        <v>140000</v>
      </c>
      <c r="G349" s="1">
        <f t="shared" si="43"/>
        <v>140000</v>
      </c>
      <c r="M349" s="2">
        <f t="shared" si="44"/>
        <v>504000</v>
      </c>
      <c r="N349" s="2">
        <f t="shared" si="45"/>
        <v>12.6</v>
      </c>
      <c r="O349" s="2">
        <f t="shared" si="46"/>
        <v>5.04</v>
      </c>
      <c r="P349" s="2">
        <f t="shared" si="47"/>
        <v>5.04</v>
      </c>
    </row>
    <row r="350" spans="1:16">
      <c r="A350" s="1">
        <v>348</v>
      </c>
      <c r="B350" s="1">
        <v>12</v>
      </c>
      <c r="C350" s="1">
        <v>18</v>
      </c>
      <c r="D350" s="1">
        <f t="shared" si="40"/>
        <v>140</v>
      </c>
      <c r="E350" s="1">
        <f t="shared" si="41"/>
        <v>350000</v>
      </c>
      <c r="F350" s="1">
        <f t="shared" si="42"/>
        <v>140000</v>
      </c>
      <c r="G350" s="1">
        <f t="shared" si="43"/>
        <v>140000</v>
      </c>
      <c r="M350" s="2">
        <f t="shared" si="44"/>
        <v>504000</v>
      </c>
      <c r="N350" s="2">
        <f t="shared" si="45"/>
        <v>12.6</v>
      </c>
      <c r="O350" s="2">
        <f t="shared" si="46"/>
        <v>5.04</v>
      </c>
      <c r="P350" s="2">
        <f t="shared" si="47"/>
        <v>5.04</v>
      </c>
    </row>
    <row r="351" spans="1:16">
      <c r="A351" s="1">
        <v>349</v>
      </c>
      <c r="B351" s="1">
        <v>12</v>
      </c>
      <c r="C351" s="1">
        <v>19</v>
      </c>
      <c r="D351" s="1">
        <f t="shared" si="40"/>
        <v>140</v>
      </c>
      <c r="E351" s="1">
        <f t="shared" si="41"/>
        <v>350000</v>
      </c>
      <c r="F351" s="1">
        <f t="shared" si="42"/>
        <v>140000</v>
      </c>
      <c r="G351" s="1">
        <f t="shared" si="43"/>
        <v>140000</v>
      </c>
      <c r="M351" s="2">
        <f t="shared" si="44"/>
        <v>504000</v>
      </c>
      <c r="N351" s="2">
        <f t="shared" si="45"/>
        <v>12.6</v>
      </c>
      <c r="O351" s="2">
        <f t="shared" si="46"/>
        <v>5.04</v>
      </c>
      <c r="P351" s="2">
        <f t="shared" si="47"/>
        <v>5.04</v>
      </c>
    </row>
    <row r="352" spans="1:16">
      <c r="A352" s="1">
        <v>350</v>
      </c>
      <c r="B352" s="1">
        <v>12</v>
      </c>
      <c r="C352" s="1">
        <v>20</v>
      </c>
      <c r="D352" s="1">
        <f t="shared" si="40"/>
        <v>140</v>
      </c>
      <c r="E352" s="1">
        <f t="shared" si="41"/>
        <v>350000</v>
      </c>
      <c r="F352" s="1">
        <f t="shared" si="42"/>
        <v>140000</v>
      </c>
      <c r="G352" s="1">
        <f t="shared" si="43"/>
        <v>140000</v>
      </c>
      <c r="M352" s="2">
        <f t="shared" si="44"/>
        <v>504000</v>
      </c>
      <c r="N352" s="2">
        <f t="shared" si="45"/>
        <v>12.6</v>
      </c>
      <c r="O352" s="2">
        <f t="shared" si="46"/>
        <v>5.04</v>
      </c>
      <c r="P352" s="2">
        <f t="shared" si="47"/>
        <v>5.04</v>
      </c>
    </row>
    <row r="353" spans="1:16">
      <c r="A353" s="1">
        <v>351</v>
      </c>
      <c r="B353" s="1">
        <v>12</v>
      </c>
      <c r="C353" s="1">
        <v>21</v>
      </c>
      <c r="D353" s="1">
        <f t="shared" si="40"/>
        <v>142</v>
      </c>
      <c r="E353" s="1">
        <f t="shared" si="41"/>
        <v>355000</v>
      </c>
      <c r="F353" s="1">
        <f t="shared" si="42"/>
        <v>142000</v>
      </c>
      <c r="G353" s="1">
        <f t="shared" si="43"/>
        <v>142000</v>
      </c>
      <c r="M353" s="2">
        <f t="shared" si="44"/>
        <v>511200</v>
      </c>
      <c r="N353" s="2">
        <f t="shared" si="45"/>
        <v>12.78</v>
      </c>
      <c r="O353" s="2">
        <f t="shared" si="46"/>
        <v>5.112</v>
      </c>
      <c r="P353" s="2">
        <f t="shared" si="47"/>
        <v>5.112</v>
      </c>
    </row>
    <row r="354" spans="1:16">
      <c r="A354" s="1">
        <v>352</v>
      </c>
      <c r="B354" s="1">
        <v>12</v>
      </c>
      <c r="C354" s="1">
        <v>22</v>
      </c>
      <c r="D354" s="1">
        <f t="shared" si="40"/>
        <v>142</v>
      </c>
      <c r="E354" s="1">
        <f t="shared" si="41"/>
        <v>355000</v>
      </c>
      <c r="F354" s="1">
        <f t="shared" si="42"/>
        <v>142000</v>
      </c>
      <c r="G354" s="1">
        <f t="shared" si="43"/>
        <v>142000</v>
      </c>
      <c r="M354" s="2">
        <f t="shared" si="44"/>
        <v>511200</v>
      </c>
      <c r="N354" s="2">
        <f t="shared" si="45"/>
        <v>12.78</v>
      </c>
      <c r="O354" s="2">
        <f t="shared" si="46"/>
        <v>5.112</v>
      </c>
      <c r="P354" s="2">
        <f t="shared" si="47"/>
        <v>5.112</v>
      </c>
    </row>
    <row r="355" spans="1:16">
      <c r="A355" s="1">
        <v>353</v>
      </c>
      <c r="B355" s="1">
        <v>12</v>
      </c>
      <c r="C355" s="1">
        <v>23</v>
      </c>
      <c r="D355" s="1">
        <f t="shared" si="40"/>
        <v>142</v>
      </c>
      <c r="E355" s="1">
        <f t="shared" si="41"/>
        <v>355000</v>
      </c>
      <c r="F355" s="1">
        <f t="shared" si="42"/>
        <v>142000</v>
      </c>
      <c r="G355" s="1">
        <f t="shared" si="43"/>
        <v>142000</v>
      </c>
      <c r="M355" s="2">
        <f t="shared" si="44"/>
        <v>511200</v>
      </c>
      <c r="N355" s="2">
        <f t="shared" si="45"/>
        <v>12.78</v>
      </c>
      <c r="O355" s="2">
        <f t="shared" si="46"/>
        <v>5.112</v>
      </c>
      <c r="P355" s="2">
        <f t="shared" si="47"/>
        <v>5.112</v>
      </c>
    </row>
    <row r="356" spans="1:16">
      <c r="A356" s="1">
        <v>354</v>
      </c>
      <c r="B356" s="1">
        <v>12</v>
      </c>
      <c r="C356" s="1">
        <v>24</v>
      </c>
      <c r="D356" s="1">
        <f t="shared" si="40"/>
        <v>142</v>
      </c>
      <c r="E356" s="1">
        <f t="shared" si="41"/>
        <v>355000</v>
      </c>
      <c r="F356" s="1">
        <f t="shared" si="42"/>
        <v>142000</v>
      </c>
      <c r="G356" s="1">
        <f t="shared" si="43"/>
        <v>142000</v>
      </c>
      <c r="M356" s="2">
        <f t="shared" si="44"/>
        <v>511200</v>
      </c>
      <c r="N356" s="2">
        <f t="shared" si="45"/>
        <v>12.78</v>
      </c>
      <c r="O356" s="2">
        <f t="shared" si="46"/>
        <v>5.112</v>
      </c>
      <c r="P356" s="2">
        <f t="shared" si="47"/>
        <v>5.112</v>
      </c>
    </row>
    <row r="357" spans="1:16">
      <c r="A357" s="1">
        <v>355</v>
      </c>
      <c r="B357" s="1">
        <v>12</v>
      </c>
      <c r="C357" s="1">
        <v>25</v>
      </c>
      <c r="D357" s="1">
        <f t="shared" si="40"/>
        <v>142</v>
      </c>
      <c r="E357" s="1">
        <f t="shared" si="41"/>
        <v>355000</v>
      </c>
      <c r="F357" s="1">
        <f t="shared" si="42"/>
        <v>142000</v>
      </c>
      <c r="G357" s="1">
        <f t="shared" si="43"/>
        <v>142000</v>
      </c>
      <c r="M357" s="2">
        <f t="shared" si="44"/>
        <v>511200</v>
      </c>
      <c r="N357" s="2">
        <f t="shared" si="45"/>
        <v>12.78</v>
      </c>
      <c r="O357" s="2">
        <f t="shared" si="46"/>
        <v>5.112</v>
      </c>
      <c r="P357" s="2">
        <f t="shared" si="47"/>
        <v>5.112</v>
      </c>
    </row>
    <row r="358" spans="1:16">
      <c r="A358" s="1">
        <v>356</v>
      </c>
      <c r="B358" s="1">
        <v>12</v>
      </c>
      <c r="C358" s="1">
        <v>26</v>
      </c>
      <c r="D358" s="1">
        <f t="shared" si="40"/>
        <v>144</v>
      </c>
      <c r="E358" s="1">
        <f t="shared" si="41"/>
        <v>360000</v>
      </c>
      <c r="F358" s="1">
        <f t="shared" si="42"/>
        <v>144000</v>
      </c>
      <c r="G358" s="1">
        <f t="shared" si="43"/>
        <v>144000</v>
      </c>
      <c r="M358" s="2">
        <f t="shared" si="44"/>
        <v>518400</v>
      </c>
      <c r="N358" s="2">
        <f t="shared" si="45"/>
        <v>12.96</v>
      </c>
      <c r="O358" s="2">
        <f t="shared" si="46"/>
        <v>5.184</v>
      </c>
      <c r="P358" s="2">
        <f t="shared" si="47"/>
        <v>5.184</v>
      </c>
    </row>
    <row r="359" spans="1:16">
      <c r="A359" s="1">
        <v>357</v>
      </c>
      <c r="B359" s="1">
        <v>12</v>
      </c>
      <c r="C359" s="1">
        <v>27</v>
      </c>
      <c r="D359" s="1">
        <f t="shared" si="40"/>
        <v>144</v>
      </c>
      <c r="E359" s="1">
        <f t="shared" si="41"/>
        <v>360000</v>
      </c>
      <c r="F359" s="1">
        <f t="shared" si="42"/>
        <v>144000</v>
      </c>
      <c r="G359" s="1">
        <f t="shared" si="43"/>
        <v>144000</v>
      </c>
      <c r="M359" s="2">
        <f t="shared" si="44"/>
        <v>518400</v>
      </c>
      <c r="N359" s="2">
        <f t="shared" si="45"/>
        <v>12.96</v>
      </c>
      <c r="O359" s="2">
        <f t="shared" si="46"/>
        <v>5.184</v>
      </c>
      <c r="P359" s="2">
        <f t="shared" si="47"/>
        <v>5.184</v>
      </c>
    </row>
    <row r="360" spans="1:16">
      <c r="A360" s="1">
        <v>358</v>
      </c>
      <c r="B360" s="1">
        <v>12</v>
      </c>
      <c r="C360" s="1">
        <v>28</v>
      </c>
      <c r="D360" s="1">
        <f t="shared" si="40"/>
        <v>144</v>
      </c>
      <c r="E360" s="1">
        <f t="shared" si="41"/>
        <v>360000</v>
      </c>
      <c r="F360" s="1">
        <f t="shared" si="42"/>
        <v>144000</v>
      </c>
      <c r="G360" s="1">
        <f t="shared" si="43"/>
        <v>144000</v>
      </c>
      <c r="M360" s="2">
        <f t="shared" si="44"/>
        <v>518400</v>
      </c>
      <c r="N360" s="2">
        <f t="shared" si="45"/>
        <v>12.96</v>
      </c>
      <c r="O360" s="2">
        <f t="shared" si="46"/>
        <v>5.184</v>
      </c>
      <c r="P360" s="2">
        <f t="shared" si="47"/>
        <v>5.184</v>
      </c>
    </row>
    <row r="361" spans="1:16">
      <c r="A361" s="1">
        <v>359</v>
      </c>
      <c r="B361" s="1">
        <v>12</v>
      </c>
      <c r="C361" s="1">
        <v>29</v>
      </c>
      <c r="D361" s="1">
        <f t="shared" si="40"/>
        <v>144</v>
      </c>
      <c r="E361" s="1">
        <f t="shared" si="41"/>
        <v>360000</v>
      </c>
      <c r="F361" s="1">
        <f t="shared" si="42"/>
        <v>144000</v>
      </c>
      <c r="G361" s="1">
        <f t="shared" si="43"/>
        <v>144000</v>
      </c>
      <c r="M361" s="2">
        <f t="shared" si="44"/>
        <v>518400</v>
      </c>
      <c r="N361" s="2">
        <f t="shared" si="45"/>
        <v>12.96</v>
      </c>
      <c r="O361" s="2">
        <f t="shared" si="46"/>
        <v>5.184</v>
      </c>
      <c r="P361" s="2">
        <f t="shared" si="47"/>
        <v>5.184</v>
      </c>
    </row>
    <row r="362" spans="1:16">
      <c r="A362" s="1">
        <v>360</v>
      </c>
      <c r="B362" s="1">
        <v>12</v>
      </c>
      <c r="C362" s="1">
        <v>30</v>
      </c>
      <c r="D362" s="1">
        <f t="shared" si="40"/>
        <v>144</v>
      </c>
      <c r="E362" s="1">
        <f t="shared" si="41"/>
        <v>360000</v>
      </c>
      <c r="F362" s="1">
        <f t="shared" si="42"/>
        <v>144000</v>
      </c>
      <c r="G362" s="1">
        <f t="shared" si="43"/>
        <v>144000</v>
      </c>
      <c r="M362" s="2">
        <f t="shared" si="44"/>
        <v>518400</v>
      </c>
      <c r="N362" s="2">
        <f t="shared" si="45"/>
        <v>12.96</v>
      </c>
      <c r="O362" s="2">
        <f t="shared" si="46"/>
        <v>5.184</v>
      </c>
      <c r="P362" s="2">
        <f t="shared" si="47"/>
        <v>5.184</v>
      </c>
    </row>
  </sheetData>
  <conditionalFormatting sqref="B3:B36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HellWaveConf</vt:lpstr>
      <vt:lpstr>!熔岩挂机奖励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hcm-b0606</dc:creator>
  <cp:lastModifiedBy>hcm-b0606</cp:lastModifiedBy>
  <dcterms:created xsi:type="dcterms:W3CDTF">2025-08-03T08:46:00Z</dcterms:created>
  <dcterms:modified xsi:type="dcterms:W3CDTF">2025-08-08T11:06:11Z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F77EA9D85FDA0C7EEC7E8C68F0FC3104_41</vt:lpwstr>
  </property>
  <property fmtid="{D5CDD505-2E9C-101B-9397-08002B2CF9AE}" pid="3" name="KSOProductBuildVer">
    <vt:lpwstr>2052-12.1.21861.21861</vt:lpwstr>
  </property>
</Properties>
</file>